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K81" i="23"/>
  <c r="K77" i="23" s="1"/>
  <c r="J81" i="23"/>
  <c r="I81" i="23"/>
  <c r="H81" i="23"/>
  <c r="G81" i="23"/>
  <c r="G77" i="23" s="1"/>
  <c r="F81" i="23"/>
  <c r="E81" i="23"/>
  <c r="M78" i="23"/>
  <c r="M77" i="23" s="1"/>
  <c r="L78" i="23"/>
  <c r="K78" i="23"/>
  <c r="J78" i="23"/>
  <c r="I78" i="23"/>
  <c r="I77" i="23" s="1"/>
  <c r="H78" i="23"/>
  <c r="G78" i="23"/>
  <c r="F78" i="23"/>
  <c r="E78" i="23"/>
  <c r="E77" i="23" s="1"/>
  <c r="J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K64" i="23" s="1"/>
  <c r="J68" i="23"/>
  <c r="I68" i="23"/>
  <c r="H68" i="23"/>
  <c r="G68" i="23"/>
  <c r="G64" i="23" s="1"/>
  <c r="F68" i="23"/>
  <c r="E68" i="23"/>
  <c r="M65" i="23"/>
  <c r="M64" i="23" s="1"/>
  <c r="L65" i="23"/>
  <c r="L64" i="23" s="1"/>
  <c r="K65" i="23"/>
  <c r="J65" i="23"/>
  <c r="I65" i="23"/>
  <c r="I64" i="23" s="1"/>
  <c r="H65" i="23"/>
  <c r="H64" i="23" s="1"/>
  <c r="G65" i="23"/>
  <c r="F65" i="23"/>
  <c r="E65" i="23"/>
  <c r="E64" i="23" s="1"/>
  <c r="J64" i="23"/>
  <c r="F64" i="23"/>
  <c r="M59" i="23"/>
  <c r="L59" i="23"/>
  <c r="K59" i="23"/>
  <c r="K51" i="23" s="1"/>
  <c r="J59" i="23"/>
  <c r="I59" i="23"/>
  <c r="H59" i="23"/>
  <c r="G59" i="23"/>
  <c r="F59" i="23"/>
  <c r="E59" i="23"/>
  <c r="M56" i="23"/>
  <c r="L56" i="23"/>
  <c r="K56" i="23"/>
  <c r="K52" i="23" s="1"/>
  <c r="J56" i="23"/>
  <c r="I56" i="23"/>
  <c r="H56" i="23"/>
  <c r="G56" i="23"/>
  <c r="G52" i="23" s="1"/>
  <c r="F56" i="23"/>
  <c r="E56" i="23"/>
  <c r="M53" i="23"/>
  <c r="M52" i="23" s="1"/>
  <c r="M51" i="23" s="1"/>
  <c r="L53" i="23"/>
  <c r="K53" i="23"/>
  <c r="J53" i="23"/>
  <c r="I53" i="23"/>
  <c r="I52" i="23" s="1"/>
  <c r="I51" i="23" s="1"/>
  <c r="H53" i="23"/>
  <c r="G53" i="23"/>
  <c r="F53" i="23"/>
  <c r="E53" i="23"/>
  <c r="E52" i="23" s="1"/>
  <c r="E51" i="23" s="1"/>
  <c r="J52" i="23"/>
  <c r="F52" i="23"/>
  <c r="F51" i="23" s="1"/>
  <c r="G51" i="23"/>
  <c r="G92" i="23" s="1"/>
  <c r="M47" i="23"/>
  <c r="L47" i="23"/>
  <c r="K47" i="23"/>
  <c r="J47" i="23"/>
  <c r="I47" i="23"/>
  <c r="H47" i="23"/>
  <c r="G47" i="23"/>
  <c r="F47" i="23"/>
  <c r="E47" i="23"/>
  <c r="M8" i="23"/>
  <c r="L8" i="23"/>
  <c r="K8" i="23"/>
  <c r="J8" i="23"/>
  <c r="I8" i="23"/>
  <c r="H8" i="23"/>
  <c r="G8" i="23"/>
  <c r="F8" i="23"/>
  <c r="E8" i="23"/>
  <c r="M5" i="23"/>
  <c r="L5" i="23"/>
  <c r="K5" i="23"/>
  <c r="J5" i="23"/>
  <c r="J4" i="23" s="1"/>
  <c r="I5" i="23"/>
  <c r="H5" i="23"/>
  <c r="G5" i="23"/>
  <c r="F5" i="23"/>
  <c r="F4" i="23" s="1"/>
  <c r="F92" i="23" s="1"/>
  <c r="E5" i="23"/>
  <c r="K4" i="23"/>
  <c r="K92" i="23" s="1"/>
  <c r="G4" i="23"/>
  <c r="M81" i="22"/>
  <c r="L81" i="22"/>
  <c r="L77" i="22" s="1"/>
  <c r="K81" i="22"/>
  <c r="J81" i="22"/>
  <c r="I81" i="22"/>
  <c r="H81" i="22"/>
  <c r="H77" i="22" s="1"/>
  <c r="G81" i="22"/>
  <c r="F81" i="22"/>
  <c r="E81" i="22"/>
  <c r="M78" i="22"/>
  <c r="L78" i="22"/>
  <c r="K78" i="22"/>
  <c r="J78" i="22"/>
  <c r="J77" i="22" s="1"/>
  <c r="I78" i="22"/>
  <c r="H78" i="22"/>
  <c r="G78" i="22"/>
  <c r="F78" i="22"/>
  <c r="F77" i="22" s="1"/>
  <c r="E78" i="22"/>
  <c r="K77" i="22"/>
  <c r="G77" i="22"/>
  <c r="M73" i="22"/>
  <c r="L73" i="22"/>
  <c r="K73" i="22"/>
  <c r="J73" i="22"/>
  <c r="I73" i="22"/>
  <c r="H73" i="22"/>
  <c r="G73" i="22"/>
  <c r="F73" i="22"/>
  <c r="E73" i="22"/>
  <c r="M68" i="22"/>
  <c r="L68" i="22"/>
  <c r="L64" i="22" s="1"/>
  <c r="K68" i="22"/>
  <c r="J68" i="22"/>
  <c r="I68" i="22"/>
  <c r="H68" i="22"/>
  <c r="H64" i="22" s="1"/>
  <c r="G68" i="22"/>
  <c r="F68" i="22"/>
  <c r="E68" i="22"/>
  <c r="M65" i="22"/>
  <c r="M64" i="22" s="1"/>
  <c r="L65" i="22"/>
  <c r="K65" i="22"/>
  <c r="J65" i="22"/>
  <c r="J64" i="22" s="1"/>
  <c r="I65" i="22"/>
  <c r="I64" i="22" s="1"/>
  <c r="H65" i="22"/>
  <c r="G65" i="22"/>
  <c r="F65" i="22"/>
  <c r="F64" i="22" s="1"/>
  <c r="E65" i="22"/>
  <c r="E64" i="22" s="1"/>
  <c r="K64" i="22"/>
  <c r="G64" i="22"/>
  <c r="M59" i="22"/>
  <c r="L59" i="22"/>
  <c r="K59" i="22"/>
  <c r="J59" i="22"/>
  <c r="I59" i="22"/>
  <c r="H59" i="22"/>
  <c r="H51" i="22" s="1"/>
  <c r="G59" i="22"/>
  <c r="F59" i="22"/>
  <c r="E59" i="22"/>
  <c r="M56" i="22"/>
  <c r="L56" i="22"/>
  <c r="L52" i="22" s="1"/>
  <c r="K56" i="22"/>
  <c r="J56" i="22"/>
  <c r="I56" i="22"/>
  <c r="H56" i="22"/>
  <c r="H52" i="22" s="1"/>
  <c r="G56" i="22"/>
  <c r="F56" i="22"/>
  <c r="E56" i="22"/>
  <c r="M53" i="22"/>
  <c r="L53" i="22"/>
  <c r="K53" i="22"/>
  <c r="J53" i="22"/>
  <c r="J52" i="22" s="1"/>
  <c r="J51" i="22" s="1"/>
  <c r="I53" i="22"/>
  <c r="H53" i="22"/>
  <c r="G53" i="22"/>
  <c r="F53" i="22"/>
  <c r="F52" i="22" s="1"/>
  <c r="F51" i="22" s="1"/>
  <c r="E53" i="22"/>
  <c r="K52" i="22"/>
  <c r="K51" i="22" s="1"/>
  <c r="G52" i="22"/>
  <c r="L51" i="22"/>
  <c r="L92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I8" i="22"/>
  <c r="H8" i="22"/>
  <c r="G8" i="22"/>
  <c r="F8" i="22"/>
  <c r="E8" i="22"/>
  <c r="M5" i="22"/>
  <c r="L5" i="22"/>
  <c r="K5" i="22"/>
  <c r="K4" i="22" s="1"/>
  <c r="J5" i="22"/>
  <c r="I5" i="22"/>
  <c r="H5" i="22"/>
  <c r="G5" i="22"/>
  <c r="G4" i="22" s="1"/>
  <c r="F5" i="22"/>
  <c r="E5" i="22"/>
  <c r="L4" i="22"/>
  <c r="H4" i="22"/>
  <c r="M81" i="21"/>
  <c r="M77" i="21" s="1"/>
  <c r="L81" i="21"/>
  <c r="K81" i="21"/>
  <c r="J81" i="21"/>
  <c r="I81" i="21"/>
  <c r="I77" i="21" s="1"/>
  <c r="H81" i="21"/>
  <c r="G81" i="21"/>
  <c r="F81" i="21"/>
  <c r="E81" i="21"/>
  <c r="E77" i="21" s="1"/>
  <c r="M78" i="21"/>
  <c r="L78" i="21"/>
  <c r="K78" i="21"/>
  <c r="K77" i="21" s="1"/>
  <c r="J78" i="21"/>
  <c r="J77" i="21" s="1"/>
  <c r="I78" i="21"/>
  <c r="H78" i="21"/>
  <c r="G78" i="21"/>
  <c r="G77" i="21" s="1"/>
  <c r="F78" i="21"/>
  <c r="F77" i="21" s="1"/>
  <c r="E78" i="21"/>
  <c r="L77" i="21"/>
  <c r="H77" i="21"/>
  <c r="M73" i="21"/>
  <c r="L73" i="21"/>
  <c r="K73" i="21"/>
  <c r="J73" i="21"/>
  <c r="I73" i="21"/>
  <c r="H73" i="21"/>
  <c r="G73" i="21"/>
  <c r="F73" i="21"/>
  <c r="E73" i="21"/>
  <c r="M68" i="21"/>
  <c r="M64" i="21" s="1"/>
  <c r="L68" i="21"/>
  <c r="K68" i="21"/>
  <c r="J68" i="21"/>
  <c r="I68" i="21"/>
  <c r="I64" i="21" s="1"/>
  <c r="H68" i="21"/>
  <c r="G68" i="21"/>
  <c r="F68" i="21"/>
  <c r="E68" i="21"/>
  <c r="E64" i="21" s="1"/>
  <c r="M65" i="21"/>
  <c r="L65" i="21"/>
  <c r="K65" i="21"/>
  <c r="K64" i="21" s="1"/>
  <c r="J65" i="21"/>
  <c r="I65" i="21"/>
  <c r="H65" i="21"/>
  <c r="G65" i="21"/>
  <c r="G64" i="21" s="1"/>
  <c r="F65" i="21"/>
  <c r="E65" i="21"/>
  <c r="L64" i="21"/>
  <c r="H64" i="21"/>
  <c r="M59" i="21"/>
  <c r="L59" i="21"/>
  <c r="K59" i="21"/>
  <c r="J59" i="21"/>
  <c r="I59" i="21"/>
  <c r="H59" i="21"/>
  <c r="G59" i="21"/>
  <c r="F59" i="21"/>
  <c r="E59" i="21"/>
  <c r="M56" i="21"/>
  <c r="M52" i="21" s="1"/>
  <c r="L56" i="21"/>
  <c r="K56" i="21"/>
  <c r="J56" i="21"/>
  <c r="I56" i="21"/>
  <c r="I52" i="21" s="1"/>
  <c r="I51" i="21" s="1"/>
  <c r="I92" i="21" s="1"/>
  <c r="H56" i="21"/>
  <c r="G56" i="21"/>
  <c r="F56" i="21"/>
  <c r="E56" i="21"/>
  <c r="E52" i="21" s="1"/>
  <c r="E51" i="21" s="1"/>
  <c r="M53" i="21"/>
  <c r="L53" i="21"/>
  <c r="K53" i="21"/>
  <c r="K52" i="21" s="1"/>
  <c r="J53" i="21"/>
  <c r="J52" i="21" s="1"/>
  <c r="I53" i="21"/>
  <c r="H53" i="21"/>
  <c r="G53" i="21"/>
  <c r="G52" i="21" s="1"/>
  <c r="F53" i="21"/>
  <c r="F52" i="21" s="1"/>
  <c r="E53" i="21"/>
  <c r="L52" i="21"/>
  <c r="L51" i="21" s="1"/>
  <c r="H52" i="21"/>
  <c r="M51" i="21"/>
  <c r="M47" i="21"/>
  <c r="L47" i="21"/>
  <c r="K47" i="21"/>
  <c r="J47" i="21"/>
  <c r="I47" i="21"/>
  <c r="H47" i="21"/>
  <c r="G47" i="21"/>
  <c r="F47" i="21"/>
  <c r="E47" i="21"/>
  <c r="M8" i="21"/>
  <c r="L8" i="21"/>
  <c r="K8" i="21"/>
  <c r="J8" i="21"/>
  <c r="I8" i="21"/>
  <c r="H8" i="21"/>
  <c r="G8" i="21"/>
  <c r="F8" i="21"/>
  <c r="E8" i="21"/>
  <c r="M5" i="21"/>
  <c r="L5" i="21"/>
  <c r="L4" i="21" s="1"/>
  <c r="K5" i="21"/>
  <c r="J5" i="21"/>
  <c r="J4" i="21" s="1"/>
  <c r="I5" i="21"/>
  <c r="H5" i="21"/>
  <c r="H4" i="21" s="1"/>
  <c r="G5" i="21"/>
  <c r="F5" i="21"/>
  <c r="F4" i="21" s="1"/>
  <c r="E5" i="21"/>
  <c r="M4" i="21"/>
  <c r="M92" i="21" s="1"/>
  <c r="I4" i="21"/>
  <c r="E4" i="21"/>
  <c r="M81" i="20"/>
  <c r="L81" i="20"/>
  <c r="K81" i="20"/>
  <c r="J81" i="20"/>
  <c r="J77" i="20" s="1"/>
  <c r="I81" i="20"/>
  <c r="H81" i="20"/>
  <c r="G81" i="20"/>
  <c r="F81" i="20"/>
  <c r="F77" i="20" s="1"/>
  <c r="E81" i="20"/>
  <c r="M78" i="20"/>
  <c r="L78" i="20"/>
  <c r="L77" i="20" s="1"/>
  <c r="K78" i="20"/>
  <c r="K77" i="20" s="1"/>
  <c r="J78" i="20"/>
  <c r="I78" i="20"/>
  <c r="H78" i="20"/>
  <c r="H77" i="20" s="1"/>
  <c r="G78" i="20"/>
  <c r="G77" i="20" s="1"/>
  <c r="F78" i="20"/>
  <c r="E78" i="20"/>
  <c r="M77" i="20"/>
  <c r="I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J64" i="20" s="1"/>
  <c r="I68" i="20"/>
  <c r="H68" i="20"/>
  <c r="G68" i="20"/>
  <c r="F68" i="20"/>
  <c r="F64" i="20" s="1"/>
  <c r="E68" i="20"/>
  <c r="M65" i="20"/>
  <c r="L65" i="20"/>
  <c r="L64" i="20" s="1"/>
  <c r="K65" i="20"/>
  <c r="K64" i="20" s="1"/>
  <c r="J65" i="20"/>
  <c r="I65" i="20"/>
  <c r="H65" i="20"/>
  <c r="H64" i="20" s="1"/>
  <c r="G65" i="20"/>
  <c r="G64" i="20" s="1"/>
  <c r="F65" i="20"/>
  <c r="E65" i="20"/>
  <c r="M64" i="20"/>
  <c r="I64" i="20"/>
  <c r="E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J52" i="20" s="1"/>
  <c r="I56" i="20"/>
  <c r="H56" i="20"/>
  <c r="G56" i="20"/>
  <c r="F56" i="20"/>
  <c r="F52" i="20" s="1"/>
  <c r="F51" i="20" s="1"/>
  <c r="E56" i="20"/>
  <c r="M53" i="20"/>
  <c r="L53" i="20"/>
  <c r="L52" i="20" s="1"/>
  <c r="L51" i="20" s="1"/>
  <c r="K53" i="20"/>
  <c r="K52" i="20" s="1"/>
  <c r="J53" i="20"/>
  <c r="I53" i="20"/>
  <c r="H53" i="20"/>
  <c r="H52" i="20" s="1"/>
  <c r="H51" i="20" s="1"/>
  <c r="G53" i="20"/>
  <c r="G52" i="20" s="1"/>
  <c r="F53" i="20"/>
  <c r="E53" i="20"/>
  <c r="M52" i="20"/>
  <c r="M51" i="20" s="1"/>
  <c r="I52" i="20"/>
  <c r="E52" i="20"/>
  <c r="J51" i="20"/>
  <c r="M47" i="20"/>
  <c r="L47" i="20"/>
  <c r="K47" i="20"/>
  <c r="K4" i="20" s="1"/>
  <c r="J47" i="20"/>
  <c r="I47" i="20"/>
  <c r="H47" i="20"/>
  <c r="G47" i="20"/>
  <c r="G4" i="20" s="1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M92" i="20" s="1"/>
  <c r="L5" i="20"/>
  <c r="K5" i="20"/>
  <c r="J5" i="20"/>
  <c r="I5" i="20"/>
  <c r="I4" i="20" s="1"/>
  <c r="H5" i="20"/>
  <c r="G5" i="20"/>
  <c r="F5" i="20"/>
  <c r="E5" i="20"/>
  <c r="E4" i="20" s="1"/>
  <c r="J4" i="20"/>
  <c r="J92" i="20" s="1"/>
  <c r="F4" i="20"/>
  <c r="M81" i="19"/>
  <c r="L81" i="19"/>
  <c r="L77" i="19" s="1"/>
  <c r="K81" i="19"/>
  <c r="J81" i="19"/>
  <c r="I81" i="19"/>
  <c r="H81" i="19"/>
  <c r="H77" i="19" s="1"/>
  <c r="G81" i="19"/>
  <c r="F81" i="19"/>
  <c r="E81" i="19"/>
  <c r="M78" i="19"/>
  <c r="M77" i="19" s="1"/>
  <c r="L78" i="19"/>
  <c r="K78" i="19"/>
  <c r="J78" i="19"/>
  <c r="I78" i="19"/>
  <c r="I77" i="19" s="1"/>
  <c r="H78" i="19"/>
  <c r="G78" i="19"/>
  <c r="F78" i="19"/>
  <c r="E78" i="19"/>
  <c r="E77" i="19" s="1"/>
  <c r="K77" i="19"/>
  <c r="J77" i="19"/>
  <c r="G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L64" i="19" s="1"/>
  <c r="K68" i="19"/>
  <c r="J68" i="19"/>
  <c r="I68" i="19"/>
  <c r="H68" i="19"/>
  <c r="H64" i="19" s="1"/>
  <c r="G68" i="19"/>
  <c r="F68" i="19"/>
  <c r="E68" i="19"/>
  <c r="M65" i="19"/>
  <c r="M64" i="19" s="1"/>
  <c r="L65" i="19"/>
  <c r="K65" i="19"/>
  <c r="J65" i="19"/>
  <c r="I65" i="19"/>
  <c r="I64" i="19" s="1"/>
  <c r="H65" i="19"/>
  <c r="G65" i="19"/>
  <c r="F65" i="19"/>
  <c r="E65" i="19"/>
  <c r="E64" i="19" s="1"/>
  <c r="K64" i="19"/>
  <c r="J64" i="19"/>
  <c r="G64" i="19"/>
  <c r="F64" i="19"/>
  <c r="M59" i="19"/>
  <c r="L59" i="19"/>
  <c r="K59" i="19"/>
  <c r="K51" i="19" s="1"/>
  <c r="J59" i="19"/>
  <c r="I59" i="19"/>
  <c r="H59" i="19"/>
  <c r="G59" i="19"/>
  <c r="G51" i="19" s="1"/>
  <c r="G92" i="19" s="1"/>
  <c r="F59" i="19"/>
  <c r="E59" i="19"/>
  <c r="M56" i="19"/>
  <c r="L56" i="19"/>
  <c r="L52" i="19" s="1"/>
  <c r="L51" i="19" s="1"/>
  <c r="K56" i="19"/>
  <c r="J56" i="19"/>
  <c r="I56" i="19"/>
  <c r="H56" i="19"/>
  <c r="H52" i="19" s="1"/>
  <c r="H51" i="19" s="1"/>
  <c r="G56" i="19"/>
  <c r="F56" i="19"/>
  <c r="E56" i="19"/>
  <c r="M53" i="19"/>
  <c r="M52" i="19" s="1"/>
  <c r="M51" i="19" s="1"/>
  <c r="L53" i="19"/>
  <c r="K53" i="19"/>
  <c r="J53" i="19"/>
  <c r="I53" i="19"/>
  <c r="I52" i="19" s="1"/>
  <c r="I51" i="19" s="1"/>
  <c r="H53" i="19"/>
  <c r="G53" i="19"/>
  <c r="F53" i="19"/>
  <c r="E53" i="19"/>
  <c r="E52" i="19" s="1"/>
  <c r="E51" i="19" s="1"/>
  <c r="K52" i="19"/>
  <c r="J52" i="19"/>
  <c r="J51" i="19" s="1"/>
  <c r="G52" i="19"/>
  <c r="F52" i="19"/>
  <c r="F51" i="19" s="1"/>
  <c r="M47" i="19"/>
  <c r="L47" i="19"/>
  <c r="L4" i="19" s="1"/>
  <c r="L92" i="19" s="1"/>
  <c r="K47" i="19"/>
  <c r="J47" i="19"/>
  <c r="I47" i="19"/>
  <c r="H47" i="19"/>
  <c r="H4" i="19" s="1"/>
  <c r="H92" i="19" s="1"/>
  <c r="G47" i="19"/>
  <c r="F47" i="19"/>
  <c r="E47" i="19"/>
  <c r="M8" i="19"/>
  <c r="M4" i="19" s="1"/>
  <c r="M92" i="19" s="1"/>
  <c r="L8" i="19"/>
  <c r="K8" i="19"/>
  <c r="J8" i="19"/>
  <c r="I8" i="19"/>
  <c r="I4" i="19" s="1"/>
  <c r="I92" i="19" s="1"/>
  <c r="H8" i="19"/>
  <c r="G8" i="19"/>
  <c r="F8" i="19"/>
  <c r="E8" i="19"/>
  <c r="E4" i="19" s="1"/>
  <c r="E92" i="19" s="1"/>
  <c r="M5" i="19"/>
  <c r="L5" i="19"/>
  <c r="K5" i="19"/>
  <c r="J5" i="19"/>
  <c r="J4" i="19" s="1"/>
  <c r="J92" i="19" s="1"/>
  <c r="I5" i="19"/>
  <c r="H5" i="19"/>
  <c r="G5" i="19"/>
  <c r="F5" i="19"/>
  <c r="F4" i="19" s="1"/>
  <c r="F92" i="19" s="1"/>
  <c r="E5" i="19"/>
  <c r="K4" i="19"/>
  <c r="K92" i="19" s="1"/>
  <c r="G4" i="19"/>
  <c r="M81" i="18"/>
  <c r="M77" i="18" s="1"/>
  <c r="L81" i="18"/>
  <c r="K81" i="18"/>
  <c r="J81" i="18"/>
  <c r="I81" i="18"/>
  <c r="I77" i="18" s="1"/>
  <c r="H81" i="18"/>
  <c r="G81" i="18"/>
  <c r="F81" i="18"/>
  <c r="E81" i="18"/>
  <c r="E77" i="18" s="1"/>
  <c r="M78" i="18"/>
  <c r="L78" i="18"/>
  <c r="K78" i="18"/>
  <c r="J78" i="18"/>
  <c r="J77" i="18" s="1"/>
  <c r="I78" i="18"/>
  <c r="H78" i="18"/>
  <c r="G78" i="18"/>
  <c r="F78" i="18"/>
  <c r="F77" i="18" s="1"/>
  <c r="E78" i="18"/>
  <c r="L77" i="18"/>
  <c r="K77" i="18"/>
  <c r="H77" i="18"/>
  <c r="G77" i="18"/>
  <c r="M73" i="18"/>
  <c r="L73" i="18"/>
  <c r="K73" i="18"/>
  <c r="J73" i="18"/>
  <c r="I73" i="18"/>
  <c r="H73" i="18"/>
  <c r="G73" i="18"/>
  <c r="F73" i="18"/>
  <c r="E73" i="18"/>
  <c r="M68" i="18"/>
  <c r="M64" i="18" s="1"/>
  <c r="L68" i="18"/>
  <c r="K68" i="18"/>
  <c r="J68" i="18"/>
  <c r="I68" i="18"/>
  <c r="I64" i="18" s="1"/>
  <c r="H68" i="18"/>
  <c r="G68" i="18"/>
  <c r="F68" i="18"/>
  <c r="E68" i="18"/>
  <c r="E64" i="18" s="1"/>
  <c r="M65" i="18"/>
  <c r="L65" i="18"/>
  <c r="K65" i="18"/>
  <c r="J65" i="18"/>
  <c r="J64" i="18" s="1"/>
  <c r="I65" i="18"/>
  <c r="H65" i="18"/>
  <c r="G65" i="18"/>
  <c r="F65" i="18"/>
  <c r="F64" i="18" s="1"/>
  <c r="E65" i="18"/>
  <c r="L64" i="18"/>
  <c r="K64" i="18"/>
  <c r="H64" i="18"/>
  <c r="G64" i="18"/>
  <c r="M59" i="18"/>
  <c r="L59" i="18"/>
  <c r="L51" i="18" s="1"/>
  <c r="L92" i="18" s="1"/>
  <c r="K59" i="18"/>
  <c r="J59" i="18"/>
  <c r="I59" i="18"/>
  <c r="H59" i="18"/>
  <c r="H51" i="18" s="1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E52" i="18" s="1"/>
  <c r="E51" i="18" s="1"/>
  <c r="M53" i="18"/>
  <c r="L53" i="18"/>
  <c r="K53" i="18"/>
  <c r="J53" i="18"/>
  <c r="J52" i="18" s="1"/>
  <c r="J51" i="18" s="1"/>
  <c r="I53" i="18"/>
  <c r="H53" i="18"/>
  <c r="G53" i="18"/>
  <c r="F53" i="18"/>
  <c r="F52" i="18" s="1"/>
  <c r="F51" i="18" s="1"/>
  <c r="E53" i="18"/>
  <c r="L52" i="18"/>
  <c r="K52" i="18"/>
  <c r="H52" i="18"/>
  <c r="G52" i="18"/>
  <c r="M47" i="18"/>
  <c r="M4" i="18" s="1"/>
  <c r="M92" i="18" s="1"/>
  <c r="L47" i="18"/>
  <c r="K47" i="18"/>
  <c r="J47" i="18"/>
  <c r="I47" i="18"/>
  <c r="I4" i="18" s="1"/>
  <c r="I92" i="18" s="1"/>
  <c r="H47" i="18"/>
  <c r="G47" i="18"/>
  <c r="F47" i="18"/>
  <c r="E47" i="18"/>
  <c r="E4" i="18" s="1"/>
  <c r="E92" i="18" s="1"/>
  <c r="M8" i="18"/>
  <c r="L8" i="18"/>
  <c r="K8" i="18"/>
  <c r="J8" i="18"/>
  <c r="J4" i="18" s="1"/>
  <c r="J92" i="18" s="1"/>
  <c r="I8" i="18"/>
  <c r="H8" i="18"/>
  <c r="G8" i="18"/>
  <c r="F8" i="18"/>
  <c r="F4" i="18" s="1"/>
  <c r="F92" i="18" s="1"/>
  <c r="E8" i="18"/>
  <c r="M5" i="18"/>
  <c r="L5" i="18"/>
  <c r="K5" i="18"/>
  <c r="K4" i="18" s="1"/>
  <c r="J5" i="18"/>
  <c r="I5" i="18"/>
  <c r="H5" i="18"/>
  <c r="G5" i="18"/>
  <c r="G4" i="18" s="1"/>
  <c r="F5" i="18"/>
  <c r="E5" i="18"/>
  <c r="L4" i="18"/>
  <c r="H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L9" i="17" s="1"/>
  <c r="K10" i="17"/>
  <c r="J10" i="17"/>
  <c r="J9" i="17" s="1"/>
  <c r="I10" i="17"/>
  <c r="H10" i="17"/>
  <c r="H9" i="17" s="1"/>
  <c r="G10" i="17"/>
  <c r="F10" i="17"/>
  <c r="F9" i="17" s="1"/>
  <c r="F40" i="17" s="1"/>
  <c r="E10" i="17"/>
  <c r="M9" i="17"/>
  <c r="M40" i="17" s="1"/>
  <c r="K9" i="17"/>
  <c r="I9" i="17"/>
  <c r="I40" i="17" s="1"/>
  <c r="G9" i="17"/>
  <c r="E9" i="17"/>
  <c r="E40" i="17" s="1"/>
  <c r="M4" i="17"/>
  <c r="L4" i="17"/>
  <c r="K4" i="17"/>
  <c r="J4" i="17"/>
  <c r="I4" i="17"/>
  <c r="H4" i="17"/>
  <c r="G4" i="17"/>
  <c r="G40" i="17" s="1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I26" i="15"/>
  <c r="E26" i="15"/>
  <c r="K16" i="15"/>
  <c r="J16" i="15"/>
  <c r="I16" i="15"/>
  <c r="H16" i="15"/>
  <c r="G16" i="15"/>
  <c r="F16" i="15"/>
  <c r="E16" i="15"/>
  <c r="D16" i="15"/>
  <c r="C16" i="15"/>
  <c r="K8" i="15"/>
  <c r="K26" i="15" s="1"/>
  <c r="J8" i="15"/>
  <c r="I8" i="15"/>
  <c r="H8" i="15"/>
  <c r="G8" i="15"/>
  <c r="G26" i="15" s="1"/>
  <c r="F8" i="15"/>
  <c r="E8" i="15"/>
  <c r="D8" i="15"/>
  <c r="C8" i="15"/>
  <c r="C26" i="15" s="1"/>
  <c r="K4" i="15"/>
  <c r="J4" i="15"/>
  <c r="J26" i="15" s="1"/>
  <c r="I4" i="15"/>
  <c r="H4" i="15"/>
  <c r="H26" i="15" s="1"/>
  <c r="G4" i="15"/>
  <c r="F4" i="15"/>
  <c r="F26" i="15" s="1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I26" i="13" s="1"/>
  <c r="H8" i="13"/>
  <c r="G8" i="13"/>
  <c r="F8" i="13"/>
  <c r="E8" i="13"/>
  <c r="E26" i="13" s="1"/>
  <c r="D8" i="13"/>
  <c r="C8" i="13"/>
  <c r="K4" i="13"/>
  <c r="J4" i="13"/>
  <c r="J26" i="13" s="1"/>
  <c r="I4" i="13"/>
  <c r="H4" i="13"/>
  <c r="H26" i="13" s="1"/>
  <c r="G4" i="13"/>
  <c r="F4" i="13"/>
  <c r="F26" i="13" s="1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K26" i="11" s="1"/>
  <c r="J8" i="11"/>
  <c r="I8" i="11"/>
  <c r="H8" i="11"/>
  <c r="G8" i="11"/>
  <c r="G26" i="11" s="1"/>
  <c r="F8" i="11"/>
  <c r="E8" i="11"/>
  <c r="D8" i="11"/>
  <c r="C8" i="11"/>
  <c r="C26" i="11" s="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I26" i="9" s="1"/>
  <c r="H8" i="9"/>
  <c r="G8" i="9"/>
  <c r="F8" i="9"/>
  <c r="E8" i="9"/>
  <c r="E26" i="9" s="1"/>
  <c r="D8" i="9"/>
  <c r="C8" i="9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K26" i="7" s="1"/>
  <c r="J8" i="7"/>
  <c r="I8" i="7"/>
  <c r="H8" i="7"/>
  <c r="G8" i="7"/>
  <c r="G26" i="7" s="1"/>
  <c r="F8" i="7"/>
  <c r="E8" i="7"/>
  <c r="D8" i="7"/>
  <c r="C8" i="7"/>
  <c r="C26" i="7" s="1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K26" i="4" s="1"/>
  <c r="J8" i="4"/>
  <c r="I8" i="4"/>
  <c r="H8" i="4"/>
  <c r="G8" i="4"/>
  <c r="G26" i="4" s="1"/>
  <c r="F8" i="4"/>
  <c r="E8" i="4"/>
  <c r="D8" i="4"/>
  <c r="C8" i="4"/>
  <c r="C26" i="4" s="1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F92" i="20" l="1"/>
  <c r="H92" i="22"/>
  <c r="H92" i="18"/>
  <c r="E92" i="21"/>
  <c r="H40" i="17"/>
  <c r="L40" i="17"/>
  <c r="K51" i="18"/>
  <c r="K92" i="18" s="1"/>
  <c r="E51" i="20"/>
  <c r="E92" i="20" s="1"/>
  <c r="G4" i="21"/>
  <c r="K4" i="21"/>
  <c r="H51" i="21"/>
  <c r="G51" i="21"/>
  <c r="K51" i="21"/>
  <c r="F64" i="21"/>
  <c r="F51" i="21" s="1"/>
  <c r="F92" i="21" s="1"/>
  <c r="J64" i="21"/>
  <c r="J51" i="21" s="1"/>
  <c r="J92" i="21" s="1"/>
  <c r="F4" i="22"/>
  <c r="F92" i="22" s="1"/>
  <c r="J4" i="22"/>
  <c r="J92" i="22" s="1"/>
  <c r="E4" i="22"/>
  <c r="I4" i="22"/>
  <c r="M4" i="22"/>
  <c r="G51" i="22"/>
  <c r="E77" i="22"/>
  <c r="I77" i="22"/>
  <c r="M77" i="22"/>
  <c r="J51" i="23"/>
  <c r="J92" i="23" s="1"/>
  <c r="H52" i="23"/>
  <c r="H51" i="23" s="1"/>
  <c r="L52" i="23"/>
  <c r="L51" i="23" s="1"/>
  <c r="J40" i="17"/>
  <c r="I51" i="20"/>
  <c r="I92" i="20" s="1"/>
  <c r="G51" i="20"/>
  <c r="G92" i="20" s="1"/>
  <c r="K51" i="20"/>
  <c r="K92" i="20" s="1"/>
  <c r="H92" i="21"/>
  <c r="L92" i="21"/>
  <c r="G92" i="22"/>
  <c r="K92" i="22"/>
  <c r="K40" i="17"/>
  <c r="G51" i="18"/>
  <c r="G92" i="18" s="1"/>
  <c r="H4" i="20"/>
  <c r="H92" i="20" s="1"/>
  <c r="L4" i="20"/>
  <c r="L92" i="20" s="1"/>
  <c r="E52" i="22"/>
  <c r="E51" i="22" s="1"/>
  <c r="I52" i="22"/>
  <c r="I51" i="22" s="1"/>
  <c r="M52" i="22"/>
  <c r="M51" i="22" s="1"/>
  <c r="E4" i="23"/>
  <c r="E92" i="23" s="1"/>
  <c r="I4" i="23"/>
  <c r="I92" i="23" s="1"/>
  <c r="M4" i="23"/>
  <c r="M92" i="23" s="1"/>
  <c r="H4" i="23"/>
  <c r="L4" i="23"/>
  <c r="H77" i="23"/>
  <c r="L77" i="23"/>
  <c r="G92" i="21" l="1"/>
  <c r="M92" i="22"/>
  <c r="L92" i="23"/>
  <c r="I92" i="22"/>
  <c r="H92" i="23"/>
  <c r="E92" i="22"/>
  <c r="K92" i="21"/>
</calcChain>
</file>

<file path=xl/sharedStrings.xml><?xml version="1.0" encoding="utf-8"?>
<sst xmlns="http://schemas.openxmlformats.org/spreadsheetml/2006/main" count="9181" uniqueCount="187">
  <si>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</si>
  <si>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</si>
  <si>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</si>
  <si>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</si>
  <si>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</si>
  <si>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</si>
  <si>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</si>
  <si>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</si>
  <si>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</si>
  <si>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</si>
  <si>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</si>
  <si>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</si>
  <si>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</si>
  <si>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</si>
  <si>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</si>
  <si>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</si>
  <si>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</si>
  <si>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</si>
  <si>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</si>
  <si>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</si>
  <si>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</si>
  <si>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</si>
  <si>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</si>
  <si>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</si>
  <si>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</si>
  <si>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</si>
  <si>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</si>
  <si>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</si>
  <si>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</si>
  <si>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</si>
  <si>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</si>
  <si>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</si>
  <si>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</si>
  <si>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</si>
  <si>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</si>
  <si>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</si>
  <si>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</si>
  <si>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</si>
  <si>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</si>
  <si>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</si>
  <si>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</si>
  <si>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</si>
  <si>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</si>
  <si>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</si>
  <si>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</si>
  <si>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</si>
  <si>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</si>
  <si>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</si>
  <si>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</si>
  <si>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</si>
  <si>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</si>
  <si>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</si>
  <si>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</si>
  <si>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</si>
  <si>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</si>
  <si>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</si>
  <si>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</si>
  <si>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</si>
  <si>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</si>
  <si>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</si>
  <si>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</si>
  <si>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</si>
  <si>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</si>
  <si>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</si>
  <si>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</si>
  <si>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</si>
  <si>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</si>
  <si>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</si>
  <si>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</si>
  <si>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</si>
  <si>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</si>
  <si>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</si>
  <si>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</si>
  <si>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</si>
  <si>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</si>
  <si>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</si>
  <si>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</si>
  <si>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</si>
  <si>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</si>
  <si>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</si>
  <si>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</si>
  <si>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</si>
  <si>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</si>
  <si>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</si>
  <si>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</si>
  <si>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</si>
  <si>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</si>
  <si>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</si>
  <si>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</si>
  <si>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</si>
  <si>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</si>
  <si>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</si>
  <si>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</si>
  <si>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</si>
  <si>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</si>
  <si>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</si>
  <si>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</si>
  <si>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</si>
  <si>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</si>
  <si>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</si>
  <si>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</si>
  <si>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</si>
  <si>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</si>
  <si>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</si>
  <si>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</si>
  <si>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</si>
  <si>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</si>
  <si>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</si>
  <si>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</si>
  <si>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</si>
  <si>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</si>
  <si>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</si>
  <si>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</si>
  <si>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</si>
  <si>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</si>
  <si>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</si>
  <si>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</si>
  <si>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</si>
  <si>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</si>
  <si>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</si>
  <si>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</si>
  <si>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</si>
  <si>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</si>
  <si>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</si>
  <si>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</si>
  <si>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</si>
  <si>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</si>
  <si>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</si>
  <si>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</si>
  <si>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Social Welfare Services</t>
  </si>
  <si>
    <t>3. Children And Families</t>
  </si>
  <si>
    <t>4. Restorative Services</t>
  </si>
  <si>
    <t>5. Development And Research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</si>
  <si>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</si>
  <si>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</si>
  <si>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</si>
  <si>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</si>
  <si>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</si>
  <si>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Management Services</t>
  </si>
  <si>
    <t>3. District Management</t>
  </si>
  <si>
    <t>1. Management And Support</t>
  </si>
  <si>
    <t>2. Services To Older Persons</t>
  </si>
  <si>
    <t>3. Services To The Persons With Disabilities</t>
  </si>
  <si>
    <t>4. Hiv And Aids</t>
  </si>
  <si>
    <t>5. Social Relief</t>
  </si>
  <si>
    <t>2. Care And Services To Families</t>
  </si>
  <si>
    <t>3. Child Care And Protection</t>
  </si>
  <si>
    <t>4. Ecd And Partial Care</t>
  </si>
  <si>
    <t>5. Child And Youth Care Centres</t>
  </si>
  <si>
    <t>6. Community-Based Care Services For Children</t>
  </si>
  <si>
    <t>2. Crime Prevention And Support</t>
  </si>
  <si>
    <t>3. Victim Empowerment</t>
  </si>
  <si>
    <t>4. Substance Abuse, Prevention And Rehabilitation</t>
  </si>
  <si>
    <t>2. Community Mobilisation</t>
  </si>
  <si>
    <t>3. Institutional Capacity Building And Support For Npos</t>
  </si>
  <si>
    <t>4. Poverty Alleviation And Sustainable Livelihoods</t>
  </si>
  <si>
    <t>5. Community Based Research And Planning</t>
  </si>
  <si>
    <t>6. Youth Development</t>
  </si>
  <si>
    <t>7. Women Development</t>
  </si>
  <si>
    <t>8. Population Policy Promotion</t>
  </si>
  <si>
    <t>2015/16</t>
  </si>
  <si>
    <t>2013/14</t>
  </si>
  <si>
    <t>2014/15</t>
  </si>
  <si>
    <t>Table B.1: Specification of receipts: Social Development</t>
  </si>
  <si>
    <t>Table B.2: Payments and estimates by economic classification: Social Development</t>
  </si>
  <si>
    <t>2016/17</t>
  </si>
  <si>
    <t>2010/11</t>
  </si>
  <si>
    <t>2011/12</t>
  </si>
  <si>
    <t>2012/13</t>
  </si>
  <si>
    <t>Table 2.2: Summary of departmental receipts collection</t>
  </si>
  <si>
    <t>Table 2.3: Summary of payments and estimates by programme: Social Development</t>
  </si>
  <si>
    <t>Table 2.4: Summary of provincial payments and estimates by economic classification: Social Development</t>
  </si>
  <si>
    <t>Table 2.10.1: Summary of payments and estimates by sub-programme: Administration</t>
  </si>
  <si>
    <t>Table 2.12.1: Summary of payments and estimates by economic classification: Administration</t>
  </si>
  <si>
    <t>Table 2.10.2 : Summary of payments and estimates by sub-programme: Social Welfare Services</t>
  </si>
  <si>
    <t>Table 2.12.2 : Summary of payments and estimates by economic classification: Social Welfare Services</t>
  </si>
  <si>
    <t>Table 2.10.3 : Summary of payments and estimates by sub-programme: Children And Families</t>
  </si>
  <si>
    <t>Table 2.12.3: Summary of payments and estimates by economic classification: Children And Families</t>
  </si>
  <si>
    <t>Table 2.10.4 : Summary of payments and estimates by sub-programme: Restorative Services</t>
  </si>
  <si>
    <t>Table 2.12.4: Summary of payments and estimates by economic classification: Restorative Services</t>
  </si>
  <si>
    <t>Table 2.10.5: Summary of payments and estimates by sub-programme: Development And Research</t>
  </si>
  <si>
    <t>Table 2.12.5: Summary of payments and estimates by economic classification: Development And Research</t>
  </si>
  <si>
    <t>Table B.3.1: Payments and estimates by economic classification: Administration</t>
  </si>
  <si>
    <t>Table B.3.2: Payments and estimates by economic classification: Social Welfare Services</t>
  </si>
  <si>
    <t>Table B.3.4: Payments and estimates by economic classification: Children And Families</t>
  </si>
  <si>
    <t>Table B.3.5: Payments and estimates by economic classification: Restorative Services</t>
  </si>
  <si>
    <t>Table B.3.6: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</si>
</sst>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394</v>
      </c>
      <c r="D9" s="33">
        <v>414</v>
      </c>
      <c r="E9" s="33">
        <v>283</v>
      </c>
      <c r="F9" s="32">
        <v>450</v>
      </c>
      <c r="G9" s="33">
        <v>504</v>
      </c>
      <c r="H9" s="34">
        <v>462</v>
      </c>
      <c r="I9" s="33">
        <v>532</v>
      </c>
      <c r="J9" s="33">
        <v>566</v>
      </c>
      <c r="K9" s="33">
        <v>596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0</v>
      </c>
      <c r="D12" s="33">
        <v>0</v>
      </c>
      <c r="E12" s="33">
        <v>0</v>
      </c>
      <c r="F12" s="32">
        <v>0</v>
      </c>
      <c r="G12" s="33">
        <v>12</v>
      </c>
      <c r="H12" s="34">
        <v>12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250</v>
      </c>
      <c r="D13" s="33">
        <v>12</v>
      </c>
      <c r="E13" s="33">
        <v>6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248</v>
      </c>
      <c r="D14" s="36">
        <v>311</v>
      </c>
      <c r="E14" s="36">
        <v>383</v>
      </c>
      <c r="F14" s="35">
        <v>173</v>
      </c>
      <c r="G14" s="36">
        <v>446</v>
      </c>
      <c r="H14" s="37">
        <v>492</v>
      </c>
      <c r="I14" s="36">
        <v>314</v>
      </c>
      <c r="J14" s="36">
        <v>334</v>
      </c>
      <c r="K14" s="36">
        <v>352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892</v>
      </c>
      <c r="D15" s="61">
        <f t="shared" ref="D15:K15" si="1">SUM(D5:D14)</f>
        <v>737</v>
      </c>
      <c r="E15" s="61">
        <f t="shared" si="1"/>
        <v>672</v>
      </c>
      <c r="F15" s="62">
        <f t="shared" si="1"/>
        <v>623</v>
      </c>
      <c r="G15" s="61">
        <f t="shared" si="1"/>
        <v>962</v>
      </c>
      <c r="H15" s="63">
        <f t="shared" si="1"/>
        <v>966</v>
      </c>
      <c r="I15" s="61">
        <f t="shared" si="1"/>
        <v>846</v>
      </c>
      <c r="J15" s="61">
        <f t="shared" si="1"/>
        <v>900</v>
      </c>
      <c r="K15" s="61">
        <f t="shared" si="1"/>
        <v>948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170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125520</v>
      </c>
      <c r="D4" s="33">
        <v>109974</v>
      </c>
      <c r="E4" s="33">
        <v>113466</v>
      </c>
      <c r="F4" s="27">
        <v>93734</v>
      </c>
      <c r="G4" s="28">
        <v>96296</v>
      </c>
      <c r="H4" s="29">
        <v>96296</v>
      </c>
      <c r="I4" s="33">
        <v>106970</v>
      </c>
      <c r="J4" s="33">
        <v>114077</v>
      </c>
      <c r="K4" s="33">
        <v>120499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129</v>
      </c>
      <c r="C5" s="33">
        <v>122371</v>
      </c>
      <c r="D5" s="33">
        <v>148453</v>
      </c>
      <c r="E5" s="33">
        <v>162868</v>
      </c>
      <c r="F5" s="32">
        <v>143574</v>
      </c>
      <c r="G5" s="33">
        <v>142693</v>
      </c>
      <c r="H5" s="34">
        <v>142693</v>
      </c>
      <c r="I5" s="33">
        <v>93095</v>
      </c>
      <c r="J5" s="33">
        <v>98459</v>
      </c>
      <c r="K5" s="33">
        <v>103735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130</v>
      </c>
      <c r="C6" s="33">
        <v>72780</v>
      </c>
      <c r="D6" s="33">
        <v>86589</v>
      </c>
      <c r="E6" s="33">
        <v>95983</v>
      </c>
      <c r="F6" s="32">
        <v>151028</v>
      </c>
      <c r="G6" s="33">
        <v>151805</v>
      </c>
      <c r="H6" s="34">
        <v>151805</v>
      </c>
      <c r="I6" s="33">
        <v>219115</v>
      </c>
      <c r="J6" s="33">
        <v>231758</v>
      </c>
      <c r="K6" s="33">
        <v>244059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131</v>
      </c>
      <c r="C7" s="33">
        <v>91449</v>
      </c>
      <c r="D7" s="33">
        <v>99544</v>
      </c>
      <c r="E7" s="33">
        <v>80228</v>
      </c>
      <c r="F7" s="32">
        <v>101437</v>
      </c>
      <c r="G7" s="33">
        <v>102381</v>
      </c>
      <c r="H7" s="34">
        <v>102381</v>
      </c>
      <c r="I7" s="33">
        <v>120696</v>
      </c>
      <c r="J7" s="33">
        <v>147653</v>
      </c>
      <c r="K7" s="33">
        <v>150684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132</v>
      </c>
      <c r="C8" s="33">
        <v>66113</v>
      </c>
      <c r="D8" s="33">
        <v>78127</v>
      </c>
      <c r="E8" s="33">
        <v>79177</v>
      </c>
      <c r="F8" s="32">
        <v>114050</v>
      </c>
      <c r="G8" s="33">
        <v>114332</v>
      </c>
      <c r="H8" s="34">
        <v>114332</v>
      </c>
      <c r="I8" s="33">
        <v>111330</v>
      </c>
      <c r="J8" s="33">
        <v>113912</v>
      </c>
      <c r="K8" s="33">
        <v>120107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133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134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135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136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124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126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127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128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478233</v>
      </c>
      <c r="D19" s="46">
        <f t="shared" ref="D19:K19" si="1">SUM(D4:D18)</f>
        <v>522687</v>
      </c>
      <c r="E19" s="46">
        <f t="shared" si="1"/>
        <v>531722</v>
      </c>
      <c r="F19" s="47">
        <f t="shared" si="1"/>
        <v>603823</v>
      </c>
      <c r="G19" s="46">
        <f t="shared" si="1"/>
        <v>607507</v>
      </c>
      <c r="H19" s="48">
        <f t="shared" si="1"/>
        <v>607507</v>
      </c>
      <c r="I19" s="46">
        <f t="shared" si="1"/>
        <v>651206</v>
      </c>
      <c r="J19" s="46">
        <f t="shared" si="1"/>
        <v>705859</v>
      </c>
      <c r="K19" s="46">
        <f t="shared" si="1"/>
        <v>739084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333026</v>
      </c>
      <c r="D4" s="20">
        <f t="shared" ref="D4:K4" si="0">SUM(D5:D7)</f>
        <v>362780</v>
      </c>
      <c r="E4" s="20">
        <f t="shared" si="0"/>
        <v>365662</v>
      </c>
      <c r="F4" s="21">
        <f t="shared" si="0"/>
        <v>407744</v>
      </c>
      <c r="G4" s="20">
        <f t="shared" si="0"/>
        <v>395420</v>
      </c>
      <c r="H4" s="22">
        <f t="shared" si="0"/>
        <v>395420</v>
      </c>
      <c r="I4" s="20">
        <f t="shared" si="0"/>
        <v>436654</v>
      </c>
      <c r="J4" s="20">
        <f t="shared" si="0"/>
        <v>464685</v>
      </c>
      <c r="K4" s="20">
        <f t="shared" si="0"/>
        <v>490840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201107</v>
      </c>
      <c r="D5" s="28">
        <v>222208</v>
      </c>
      <c r="E5" s="28">
        <v>232431</v>
      </c>
      <c r="F5" s="27">
        <v>261033</v>
      </c>
      <c r="G5" s="28">
        <v>259417</v>
      </c>
      <c r="H5" s="29">
        <v>259417</v>
      </c>
      <c r="I5" s="28">
        <v>286723</v>
      </c>
      <c r="J5" s="28">
        <v>307269</v>
      </c>
      <c r="K5" s="29">
        <v>324565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131699</v>
      </c>
      <c r="D6" s="33">
        <v>140479</v>
      </c>
      <c r="E6" s="33">
        <v>133231</v>
      </c>
      <c r="F6" s="32">
        <v>146711</v>
      </c>
      <c r="G6" s="33">
        <v>136003</v>
      </c>
      <c r="H6" s="34">
        <v>136003</v>
      </c>
      <c r="I6" s="33">
        <v>149931</v>
      </c>
      <c r="J6" s="33">
        <v>157416</v>
      </c>
      <c r="K6" s="34">
        <v>166275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220</v>
      </c>
      <c r="D7" s="36">
        <v>93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123464</v>
      </c>
      <c r="D8" s="20">
        <f t="shared" ref="D8:K8" si="1">SUM(D9:D15)</f>
        <v>151186</v>
      </c>
      <c r="E8" s="20">
        <f t="shared" si="1"/>
        <v>159517</v>
      </c>
      <c r="F8" s="21">
        <f t="shared" si="1"/>
        <v>192269</v>
      </c>
      <c r="G8" s="20">
        <f t="shared" si="1"/>
        <v>192769</v>
      </c>
      <c r="H8" s="22">
        <f t="shared" si="1"/>
        <v>192769</v>
      </c>
      <c r="I8" s="20">
        <f t="shared" si="1"/>
        <v>198127</v>
      </c>
      <c r="J8" s="20">
        <f t="shared" si="1"/>
        <v>204030</v>
      </c>
      <c r="K8" s="20">
        <f t="shared" si="1"/>
        <v>214245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2242</v>
      </c>
      <c r="D11" s="33">
        <v>1326</v>
      </c>
      <c r="E11" s="33">
        <v>2634</v>
      </c>
      <c r="F11" s="32">
        <v>2917</v>
      </c>
      <c r="G11" s="33">
        <v>2917</v>
      </c>
      <c r="H11" s="34">
        <v>2917</v>
      </c>
      <c r="I11" s="33">
        <v>1733</v>
      </c>
      <c r="J11" s="33">
        <v>1822</v>
      </c>
      <c r="K11" s="34">
        <v>1923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116347</v>
      </c>
      <c r="D14" s="33">
        <v>144127</v>
      </c>
      <c r="E14" s="33">
        <v>151769</v>
      </c>
      <c r="F14" s="32">
        <v>183264</v>
      </c>
      <c r="G14" s="33">
        <v>183151</v>
      </c>
      <c r="H14" s="34">
        <v>183151</v>
      </c>
      <c r="I14" s="33">
        <v>189992</v>
      </c>
      <c r="J14" s="33">
        <v>195485</v>
      </c>
      <c r="K14" s="34">
        <v>205264</v>
      </c>
    </row>
    <row r="15" spans="1:27" s="14" customFormat="1" ht="12.75" customHeight="1" x14ac:dyDescent="0.25">
      <c r="A15" s="25"/>
      <c r="B15" s="26" t="s">
        <v>20</v>
      </c>
      <c r="C15" s="35">
        <v>4875</v>
      </c>
      <c r="D15" s="36">
        <v>5733</v>
      </c>
      <c r="E15" s="36">
        <v>5114</v>
      </c>
      <c r="F15" s="35">
        <v>6088</v>
      </c>
      <c r="G15" s="36">
        <v>6701</v>
      </c>
      <c r="H15" s="37">
        <v>6701</v>
      </c>
      <c r="I15" s="36">
        <v>6402</v>
      </c>
      <c r="J15" s="36">
        <v>6723</v>
      </c>
      <c r="K15" s="37">
        <v>7058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20686</v>
      </c>
      <c r="D16" s="20">
        <f t="shared" ref="D16:K16" si="2">SUM(D17:D23)</f>
        <v>8557</v>
      </c>
      <c r="E16" s="20">
        <f t="shared" si="2"/>
        <v>6451</v>
      </c>
      <c r="F16" s="21">
        <f t="shared" si="2"/>
        <v>3810</v>
      </c>
      <c r="G16" s="20">
        <f t="shared" si="2"/>
        <v>19318</v>
      </c>
      <c r="H16" s="22">
        <f t="shared" si="2"/>
        <v>19318</v>
      </c>
      <c r="I16" s="20">
        <f t="shared" si="2"/>
        <v>16425</v>
      </c>
      <c r="J16" s="20">
        <f t="shared" si="2"/>
        <v>37144</v>
      </c>
      <c r="K16" s="20">
        <f t="shared" si="2"/>
        <v>33999</v>
      </c>
    </row>
    <row r="17" spans="1:11" s="14" customFormat="1" ht="12.75" customHeight="1" x14ac:dyDescent="0.25">
      <c r="A17" s="25"/>
      <c r="B17" s="26" t="s">
        <v>22</v>
      </c>
      <c r="C17" s="27">
        <v>11880</v>
      </c>
      <c r="D17" s="28">
        <v>5803</v>
      </c>
      <c r="E17" s="28">
        <v>4087</v>
      </c>
      <c r="F17" s="27">
        <v>2500</v>
      </c>
      <c r="G17" s="28">
        <v>2500</v>
      </c>
      <c r="H17" s="29">
        <v>2500</v>
      </c>
      <c r="I17" s="28">
        <v>3500</v>
      </c>
      <c r="J17" s="28">
        <v>23575</v>
      </c>
      <c r="K17" s="29">
        <v>19664</v>
      </c>
    </row>
    <row r="18" spans="1:11" s="14" customFormat="1" ht="12.75" customHeight="1" x14ac:dyDescent="0.25">
      <c r="A18" s="25"/>
      <c r="B18" s="26" t="s">
        <v>23</v>
      </c>
      <c r="C18" s="32">
        <v>8760</v>
      </c>
      <c r="D18" s="33">
        <v>2733</v>
      </c>
      <c r="E18" s="33">
        <v>2351</v>
      </c>
      <c r="F18" s="32">
        <v>1310</v>
      </c>
      <c r="G18" s="33">
        <v>16818</v>
      </c>
      <c r="H18" s="34">
        <v>16818</v>
      </c>
      <c r="I18" s="33">
        <v>12925</v>
      </c>
      <c r="J18" s="33">
        <v>13569</v>
      </c>
      <c r="K18" s="34">
        <v>14335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38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</v>
      </c>
      <c r="D23" s="36">
        <v>21</v>
      </c>
      <c r="E23" s="36">
        <v>13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1057</v>
      </c>
      <c r="D24" s="20">
        <v>164</v>
      </c>
      <c r="E24" s="20">
        <v>92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478233</v>
      </c>
      <c r="D26" s="46">
        <f t="shared" ref="D26:K26" si="3">+D4+D8+D16+D24</f>
        <v>522687</v>
      </c>
      <c r="E26" s="46">
        <f t="shared" si="3"/>
        <v>531722</v>
      </c>
      <c r="F26" s="47">
        <f t="shared" si="3"/>
        <v>603823</v>
      </c>
      <c r="G26" s="46">
        <f t="shared" si="3"/>
        <v>607507</v>
      </c>
      <c r="H26" s="48">
        <f t="shared" si="3"/>
        <v>607507</v>
      </c>
      <c r="I26" s="46">
        <f t="shared" si="3"/>
        <v>651206</v>
      </c>
      <c r="J26" s="46">
        <f t="shared" si="3"/>
        <v>705859</v>
      </c>
      <c r="K26" s="46">
        <f t="shared" si="3"/>
        <v>739084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137</v>
      </c>
      <c r="C4" s="33">
        <v>10364</v>
      </c>
      <c r="D4" s="33">
        <v>10424</v>
      </c>
      <c r="E4" s="33">
        <v>10721</v>
      </c>
      <c r="F4" s="27">
        <v>7511</v>
      </c>
      <c r="G4" s="28">
        <v>9149</v>
      </c>
      <c r="H4" s="29">
        <v>9149</v>
      </c>
      <c r="I4" s="33">
        <v>8052</v>
      </c>
      <c r="J4" s="33">
        <v>8555</v>
      </c>
      <c r="K4" s="33">
        <v>9037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73914</v>
      </c>
      <c r="D5" s="33">
        <v>63341</v>
      </c>
      <c r="E5" s="33">
        <v>59432</v>
      </c>
      <c r="F5" s="32">
        <v>49644</v>
      </c>
      <c r="G5" s="33">
        <v>51183</v>
      </c>
      <c r="H5" s="34">
        <v>51183</v>
      </c>
      <c r="I5" s="33">
        <v>54501</v>
      </c>
      <c r="J5" s="33">
        <v>58197</v>
      </c>
      <c r="K5" s="33">
        <v>61474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139</v>
      </c>
      <c r="C6" s="33">
        <v>41242</v>
      </c>
      <c r="D6" s="33">
        <v>36209</v>
      </c>
      <c r="E6" s="33">
        <v>43313</v>
      </c>
      <c r="F6" s="32">
        <v>36579</v>
      </c>
      <c r="G6" s="33">
        <v>35964</v>
      </c>
      <c r="H6" s="34">
        <v>35964</v>
      </c>
      <c r="I6" s="33">
        <v>44417</v>
      </c>
      <c r="J6" s="33">
        <v>47325</v>
      </c>
      <c r="K6" s="33">
        <v>49988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125520</v>
      </c>
      <c r="D19" s="46">
        <f t="shared" ref="D19:K19" si="1">SUM(D4:D18)</f>
        <v>109974</v>
      </c>
      <c r="E19" s="46">
        <f t="shared" si="1"/>
        <v>113466</v>
      </c>
      <c r="F19" s="47">
        <f t="shared" si="1"/>
        <v>93734</v>
      </c>
      <c r="G19" s="46">
        <f t="shared" si="1"/>
        <v>96296</v>
      </c>
      <c r="H19" s="48">
        <f t="shared" si="1"/>
        <v>96296</v>
      </c>
      <c r="I19" s="46">
        <f t="shared" si="1"/>
        <v>106970</v>
      </c>
      <c r="J19" s="46">
        <f t="shared" si="1"/>
        <v>114077</v>
      </c>
      <c r="K19" s="46">
        <f t="shared" si="1"/>
        <v>120499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109356</v>
      </c>
      <c r="D4" s="20">
        <f t="shared" ref="D4:K4" si="0">SUM(D5:D7)</f>
        <v>101698</v>
      </c>
      <c r="E4" s="20">
        <f t="shared" si="0"/>
        <v>106824</v>
      </c>
      <c r="F4" s="21">
        <f t="shared" si="0"/>
        <v>92895</v>
      </c>
      <c r="G4" s="20">
        <f t="shared" si="0"/>
        <v>93855</v>
      </c>
      <c r="H4" s="22">
        <f t="shared" si="0"/>
        <v>93855</v>
      </c>
      <c r="I4" s="20">
        <f t="shared" si="0"/>
        <v>104266</v>
      </c>
      <c r="J4" s="20">
        <f t="shared" si="0"/>
        <v>111237</v>
      </c>
      <c r="K4" s="20">
        <f t="shared" si="0"/>
        <v>117501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62267</v>
      </c>
      <c r="D5" s="28">
        <v>69667</v>
      </c>
      <c r="E5" s="28">
        <v>76960</v>
      </c>
      <c r="F5" s="27">
        <v>74999</v>
      </c>
      <c r="G5" s="28">
        <v>75171</v>
      </c>
      <c r="H5" s="29">
        <v>75171</v>
      </c>
      <c r="I5" s="28">
        <v>81693</v>
      </c>
      <c r="J5" s="28">
        <v>87547</v>
      </c>
      <c r="K5" s="29">
        <v>92475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47009</v>
      </c>
      <c r="D6" s="33">
        <v>31999</v>
      </c>
      <c r="E6" s="33">
        <v>29864</v>
      </c>
      <c r="F6" s="32">
        <v>17896</v>
      </c>
      <c r="G6" s="33">
        <v>18684</v>
      </c>
      <c r="H6" s="34">
        <v>18684</v>
      </c>
      <c r="I6" s="33">
        <v>22573</v>
      </c>
      <c r="J6" s="33">
        <v>23690</v>
      </c>
      <c r="K6" s="34">
        <v>25026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80</v>
      </c>
      <c r="D7" s="36">
        <v>32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1256</v>
      </c>
      <c r="D8" s="20">
        <f t="shared" ref="D8:K8" si="1">SUM(D9:D15)</f>
        <v>1453</v>
      </c>
      <c r="E8" s="20">
        <f t="shared" si="1"/>
        <v>975</v>
      </c>
      <c r="F8" s="21">
        <f t="shared" si="1"/>
        <v>708</v>
      </c>
      <c r="G8" s="20">
        <f t="shared" si="1"/>
        <v>840</v>
      </c>
      <c r="H8" s="22">
        <f t="shared" si="1"/>
        <v>840</v>
      </c>
      <c r="I8" s="20">
        <f t="shared" si="1"/>
        <v>172</v>
      </c>
      <c r="J8" s="20">
        <f t="shared" si="1"/>
        <v>181</v>
      </c>
      <c r="K8" s="20">
        <f t="shared" si="1"/>
        <v>191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1242</v>
      </c>
      <c r="D11" s="33">
        <v>1326</v>
      </c>
      <c r="E11" s="33">
        <v>942</v>
      </c>
      <c r="F11" s="32">
        <v>708</v>
      </c>
      <c r="G11" s="33">
        <v>708</v>
      </c>
      <c r="H11" s="34">
        <v>708</v>
      </c>
      <c r="I11" s="33">
        <v>172</v>
      </c>
      <c r="J11" s="33">
        <v>181</v>
      </c>
      <c r="K11" s="34">
        <v>191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14</v>
      </c>
      <c r="D15" s="36">
        <v>127</v>
      </c>
      <c r="E15" s="36">
        <v>33</v>
      </c>
      <c r="F15" s="35">
        <v>0</v>
      </c>
      <c r="G15" s="36">
        <v>132</v>
      </c>
      <c r="H15" s="37">
        <v>132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14891</v>
      </c>
      <c r="D16" s="20">
        <f t="shared" ref="D16:K16" si="2">SUM(D17:D23)</f>
        <v>6823</v>
      </c>
      <c r="E16" s="20">
        <f t="shared" si="2"/>
        <v>5638</v>
      </c>
      <c r="F16" s="21">
        <f t="shared" si="2"/>
        <v>131</v>
      </c>
      <c r="G16" s="20">
        <f t="shared" si="2"/>
        <v>1601</v>
      </c>
      <c r="H16" s="22">
        <f t="shared" si="2"/>
        <v>1601</v>
      </c>
      <c r="I16" s="20">
        <f t="shared" si="2"/>
        <v>2532</v>
      </c>
      <c r="J16" s="20">
        <f t="shared" si="2"/>
        <v>2659</v>
      </c>
      <c r="K16" s="20">
        <f t="shared" si="2"/>
        <v>2807</v>
      </c>
    </row>
    <row r="17" spans="1:11" s="14" customFormat="1" ht="12.75" customHeight="1" x14ac:dyDescent="0.25">
      <c r="A17" s="25"/>
      <c r="B17" s="26" t="s">
        <v>22</v>
      </c>
      <c r="C17" s="27">
        <v>10940</v>
      </c>
      <c r="D17" s="28">
        <v>5803</v>
      </c>
      <c r="E17" s="28">
        <v>4087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3913</v>
      </c>
      <c r="D18" s="33">
        <v>1020</v>
      </c>
      <c r="E18" s="33">
        <v>1538</v>
      </c>
      <c r="F18" s="32">
        <v>131</v>
      </c>
      <c r="G18" s="33">
        <v>1601</v>
      </c>
      <c r="H18" s="34">
        <v>1601</v>
      </c>
      <c r="I18" s="33">
        <v>2532</v>
      </c>
      <c r="J18" s="33">
        <v>2659</v>
      </c>
      <c r="K18" s="34">
        <v>2807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38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17</v>
      </c>
      <c r="D24" s="20">
        <v>0</v>
      </c>
      <c r="E24" s="20">
        <v>29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125520</v>
      </c>
      <c r="D26" s="46">
        <f t="shared" ref="D26:K26" si="3">+D4+D8+D16+D24</f>
        <v>109974</v>
      </c>
      <c r="E26" s="46">
        <f t="shared" si="3"/>
        <v>113466</v>
      </c>
      <c r="F26" s="47">
        <f t="shared" si="3"/>
        <v>93734</v>
      </c>
      <c r="G26" s="46">
        <f t="shared" si="3"/>
        <v>96296</v>
      </c>
      <c r="H26" s="48">
        <f t="shared" si="3"/>
        <v>96296</v>
      </c>
      <c r="I26" s="46">
        <f t="shared" si="3"/>
        <v>106970</v>
      </c>
      <c r="J26" s="46">
        <f t="shared" si="3"/>
        <v>114077</v>
      </c>
      <c r="K26" s="46">
        <f t="shared" si="3"/>
        <v>120499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70281</v>
      </c>
      <c r="D4" s="33">
        <v>83721</v>
      </c>
      <c r="E4" s="33">
        <v>109477</v>
      </c>
      <c r="F4" s="27">
        <v>64068</v>
      </c>
      <c r="G4" s="28">
        <v>62857</v>
      </c>
      <c r="H4" s="29">
        <v>62857</v>
      </c>
      <c r="I4" s="33">
        <v>49359</v>
      </c>
      <c r="J4" s="33">
        <v>52536</v>
      </c>
      <c r="K4" s="33">
        <v>55494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141</v>
      </c>
      <c r="C5" s="33">
        <v>16003</v>
      </c>
      <c r="D5" s="33">
        <v>16858</v>
      </c>
      <c r="E5" s="33">
        <v>14471</v>
      </c>
      <c r="F5" s="32">
        <v>26077</v>
      </c>
      <c r="G5" s="33">
        <v>26197</v>
      </c>
      <c r="H5" s="34">
        <v>26197</v>
      </c>
      <c r="I5" s="33">
        <v>12780</v>
      </c>
      <c r="J5" s="33">
        <v>13419</v>
      </c>
      <c r="K5" s="33">
        <v>14099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142</v>
      </c>
      <c r="C6" s="33">
        <v>6326</v>
      </c>
      <c r="D6" s="33">
        <v>6915</v>
      </c>
      <c r="E6" s="33">
        <v>6227</v>
      </c>
      <c r="F6" s="32">
        <v>17479</v>
      </c>
      <c r="G6" s="33">
        <v>17479</v>
      </c>
      <c r="H6" s="34">
        <v>17479</v>
      </c>
      <c r="I6" s="33">
        <v>5216</v>
      </c>
      <c r="J6" s="33">
        <v>5477</v>
      </c>
      <c r="K6" s="33">
        <v>5754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143</v>
      </c>
      <c r="C7" s="33">
        <v>24953</v>
      </c>
      <c r="D7" s="33">
        <v>35449</v>
      </c>
      <c r="E7" s="33">
        <v>27850</v>
      </c>
      <c r="F7" s="32">
        <v>29862</v>
      </c>
      <c r="G7" s="33">
        <v>30072</v>
      </c>
      <c r="H7" s="34">
        <v>30072</v>
      </c>
      <c r="I7" s="33">
        <v>19448</v>
      </c>
      <c r="J7" s="33">
        <v>20420</v>
      </c>
      <c r="K7" s="33">
        <v>21451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144</v>
      </c>
      <c r="C8" s="33">
        <v>4808</v>
      </c>
      <c r="D8" s="33">
        <v>5510</v>
      </c>
      <c r="E8" s="33">
        <v>4843</v>
      </c>
      <c r="F8" s="32">
        <v>6088</v>
      </c>
      <c r="G8" s="33">
        <v>6088</v>
      </c>
      <c r="H8" s="34">
        <v>6088</v>
      </c>
      <c r="I8" s="33">
        <v>6292</v>
      </c>
      <c r="J8" s="33">
        <v>6607</v>
      </c>
      <c r="K8" s="33">
        <v>6937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122371</v>
      </c>
      <c r="D19" s="46">
        <f t="shared" ref="D19:K19" si="1">SUM(D4:D18)</f>
        <v>148453</v>
      </c>
      <c r="E19" s="46">
        <f t="shared" si="1"/>
        <v>162868</v>
      </c>
      <c r="F19" s="47">
        <f t="shared" si="1"/>
        <v>143574</v>
      </c>
      <c r="G19" s="46">
        <f t="shared" si="1"/>
        <v>142693</v>
      </c>
      <c r="H19" s="48">
        <f t="shared" si="1"/>
        <v>142693</v>
      </c>
      <c r="I19" s="46">
        <f t="shared" si="1"/>
        <v>93095</v>
      </c>
      <c r="J19" s="46">
        <f t="shared" si="1"/>
        <v>98459</v>
      </c>
      <c r="K19" s="46">
        <f t="shared" si="1"/>
        <v>103735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81549</v>
      </c>
      <c r="D4" s="20">
        <f t="shared" ref="D4:K4" si="0">SUM(D5:D7)</f>
        <v>96851</v>
      </c>
      <c r="E4" s="20">
        <f t="shared" si="0"/>
        <v>117245</v>
      </c>
      <c r="F4" s="21">
        <f t="shared" si="0"/>
        <v>99791</v>
      </c>
      <c r="G4" s="20">
        <f t="shared" si="0"/>
        <v>91564</v>
      </c>
      <c r="H4" s="22">
        <f t="shared" si="0"/>
        <v>91564</v>
      </c>
      <c r="I4" s="20">
        <f t="shared" si="0"/>
        <v>50022</v>
      </c>
      <c r="J4" s="20">
        <f t="shared" si="0"/>
        <v>53232</v>
      </c>
      <c r="K4" s="20">
        <f t="shared" si="0"/>
        <v>56230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60517</v>
      </c>
      <c r="D5" s="28">
        <v>69506</v>
      </c>
      <c r="E5" s="28">
        <v>87242</v>
      </c>
      <c r="F5" s="27">
        <v>57533</v>
      </c>
      <c r="G5" s="28">
        <v>55825</v>
      </c>
      <c r="H5" s="29">
        <v>55825</v>
      </c>
      <c r="I5" s="28">
        <v>32763</v>
      </c>
      <c r="J5" s="28">
        <v>35111</v>
      </c>
      <c r="K5" s="29">
        <v>37087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20962</v>
      </c>
      <c r="D6" s="33">
        <v>27311</v>
      </c>
      <c r="E6" s="33">
        <v>30003</v>
      </c>
      <c r="F6" s="32">
        <v>42258</v>
      </c>
      <c r="G6" s="33">
        <v>35739</v>
      </c>
      <c r="H6" s="34">
        <v>35739</v>
      </c>
      <c r="I6" s="33">
        <v>17259</v>
      </c>
      <c r="J6" s="33">
        <v>18121</v>
      </c>
      <c r="K6" s="34">
        <v>19143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70</v>
      </c>
      <c r="D7" s="36">
        <v>34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39526</v>
      </c>
      <c r="D8" s="20">
        <f t="shared" ref="D8:K8" si="1">SUM(D9:D15)</f>
        <v>50337</v>
      </c>
      <c r="E8" s="20">
        <f t="shared" si="1"/>
        <v>44977</v>
      </c>
      <c r="F8" s="21">
        <f t="shared" si="1"/>
        <v>41878</v>
      </c>
      <c r="G8" s="20">
        <f t="shared" si="1"/>
        <v>41884</v>
      </c>
      <c r="H8" s="22">
        <f t="shared" si="1"/>
        <v>41884</v>
      </c>
      <c r="I8" s="20">
        <f t="shared" si="1"/>
        <v>40662</v>
      </c>
      <c r="J8" s="20">
        <f t="shared" si="1"/>
        <v>42696</v>
      </c>
      <c r="K8" s="20">
        <f t="shared" si="1"/>
        <v>44831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1000</v>
      </c>
      <c r="D11" s="33">
        <v>0</v>
      </c>
      <c r="E11" s="33">
        <v>941</v>
      </c>
      <c r="F11" s="32">
        <v>1552</v>
      </c>
      <c r="G11" s="33">
        <v>1552</v>
      </c>
      <c r="H11" s="34">
        <v>1552</v>
      </c>
      <c r="I11" s="33">
        <v>172</v>
      </c>
      <c r="J11" s="33">
        <v>181</v>
      </c>
      <c r="K11" s="34">
        <v>191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33718</v>
      </c>
      <c r="D14" s="33">
        <v>44827</v>
      </c>
      <c r="E14" s="33">
        <v>39086</v>
      </c>
      <c r="F14" s="32">
        <v>34238</v>
      </c>
      <c r="G14" s="33">
        <v>34238</v>
      </c>
      <c r="H14" s="34">
        <v>34238</v>
      </c>
      <c r="I14" s="33">
        <v>34198</v>
      </c>
      <c r="J14" s="33">
        <v>35908</v>
      </c>
      <c r="K14" s="34">
        <v>37703</v>
      </c>
    </row>
    <row r="15" spans="1:27" s="14" customFormat="1" ht="12.75" customHeight="1" x14ac:dyDescent="0.25">
      <c r="A15" s="25"/>
      <c r="B15" s="26" t="s">
        <v>20</v>
      </c>
      <c r="C15" s="35">
        <v>4808</v>
      </c>
      <c r="D15" s="36">
        <v>5510</v>
      </c>
      <c r="E15" s="36">
        <v>4950</v>
      </c>
      <c r="F15" s="35">
        <v>6088</v>
      </c>
      <c r="G15" s="36">
        <v>6094</v>
      </c>
      <c r="H15" s="37">
        <v>6094</v>
      </c>
      <c r="I15" s="36">
        <v>6292</v>
      </c>
      <c r="J15" s="36">
        <v>6607</v>
      </c>
      <c r="K15" s="37">
        <v>6937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1296</v>
      </c>
      <c r="D16" s="20">
        <f t="shared" ref="D16:K16" si="2">SUM(D17:D23)</f>
        <v>1101</v>
      </c>
      <c r="E16" s="20">
        <f t="shared" si="2"/>
        <v>626</v>
      </c>
      <c r="F16" s="21">
        <f t="shared" si="2"/>
        <v>1905</v>
      </c>
      <c r="G16" s="20">
        <f t="shared" si="2"/>
        <v>9245</v>
      </c>
      <c r="H16" s="22">
        <f t="shared" si="2"/>
        <v>9245</v>
      </c>
      <c r="I16" s="20">
        <f t="shared" si="2"/>
        <v>2411</v>
      </c>
      <c r="J16" s="20">
        <f t="shared" si="2"/>
        <v>2531</v>
      </c>
      <c r="K16" s="20">
        <f t="shared" si="2"/>
        <v>2674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1250</v>
      </c>
      <c r="G17" s="28">
        <v>1250</v>
      </c>
      <c r="H17" s="29">
        <v>1250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1296</v>
      </c>
      <c r="D18" s="33">
        <v>1080</v>
      </c>
      <c r="E18" s="33">
        <v>626</v>
      </c>
      <c r="F18" s="32">
        <v>655</v>
      </c>
      <c r="G18" s="33">
        <v>7995</v>
      </c>
      <c r="H18" s="34">
        <v>7995</v>
      </c>
      <c r="I18" s="33">
        <v>2411</v>
      </c>
      <c r="J18" s="33">
        <v>2531</v>
      </c>
      <c r="K18" s="34">
        <v>2674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21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164</v>
      </c>
      <c r="E24" s="20">
        <v>20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122371</v>
      </c>
      <c r="D26" s="46">
        <f t="shared" ref="D26:K26" si="3">+D4+D8+D16+D24</f>
        <v>148453</v>
      </c>
      <c r="E26" s="46">
        <f t="shared" si="3"/>
        <v>162868</v>
      </c>
      <c r="F26" s="47">
        <f t="shared" si="3"/>
        <v>143574</v>
      </c>
      <c r="G26" s="46">
        <f t="shared" si="3"/>
        <v>142693</v>
      </c>
      <c r="H26" s="48">
        <f t="shared" si="3"/>
        <v>142693</v>
      </c>
      <c r="I26" s="46">
        <f t="shared" si="3"/>
        <v>93095</v>
      </c>
      <c r="J26" s="46">
        <f t="shared" si="3"/>
        <v>98459</v>
      </c>
      <c r="K26" s="46">
        <f t="shared" si="3"/>
        <v>103735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83146</v>
      </c>
      <c r="J4" s="33">
        <v>88695</v>
      </c>
      <c r="K4" s="33">
        <v>93689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5681</v>
      </c>
      <c r="D5" s="33">
        <v>5322</v>
      </c>
      <c r="E5" s="33">
        <v>4205</v>
      </c>
      <c r="F5" s="32">
        <v>13325</v>
      </c>
      <c r="G5" s="33">
        <v>13325</v>
      </c>
      <c r="H5" s="34">
        <v>13325</v>
      </c>
      <c r="I5" s="33">
        <v>3376</v>
      </c>
      <c r="J5" s="33">
        <v>3545</v>
      </c>
      <c r="K5" s="33">
        <v>3730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146</v>
      </c>
      <c r="C6" s="33">
        <v>17581</v>
      </c>
      <c r="D6" s="33">
        <v>16273</v>
      </c>
      <c r="E6" s="33">
        <v>13699</v>
      </c>
      <c r="F6" s="32">
        <v>40210</v>
      </c>
      <c r="G6" s="33">
        <v>40987</v>
      </c>
      <c r="H6" s="34">
        <v>40987</v>
      </c>
      <c r="I6" s="33">
        <v>10635</v>
      </c>
      <c r="J6" s="33">
        <v>11191</v>
      </c>
      <c r="K6" s="33">
        <v>11764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33884</v>
      </c>
      <c r="D7" s="33">
        <v>49737</v>
      </c>
      <c r="E7" s="33">
        <v>62943</v>
      </c>
      <c r="F7" s="32">
        <v>73545</v>
      </c>
      <c r="G7" s="33">
        <v>73545</v>
      </c>
      <c r="H7" s="34">
        <v>73545</v>
      </c>
      <c r="I7" s="33">
        <v>76030</v>
      </c>
      <c r="J7" s="33">
        <v>79831</v>
      </c>
      <c r="K7" s="33">
        <v>83823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148</v>
      </c>
      <c r="C8" s="33">
        <v>11265</v>
      </c>
      <c r="D8" s="33">
        <v>11389</v>
      </c>
      <c r="E8" s="33">
        <v>11690</v>
      </c>
      <c r="F8" s="32">
        <v>12395</v>
      </c>
      <c r="G8" s="33">
        <v>12395</v>
      </c>
      <c r="H8" s="34">
        <v>12395</v>
      </c>
      <c r="I8" s="33">
        <v>30369</v>
      </c>
      <c r="J8" s="33">
        <v>32159</v>
      </c>
      <c r="K8" s="33">
        <v>33886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149</v>
      </c>
      <c r="C9" s="33">
        <v>4369</v>
      </c>
      <c r="D9" s="33">
        <v>3868</v>
      </c>
      <c r="E9" s="33">
        <v>3446</v>
      </c>
      <c r="F9" s="32">
        <v>11553</v>
      </c>
      <c r="G9" s="33">
        <v>11553</v>
      </c>
      <c r="H9" s="34">
        <v>11553</v>
      </c>
      <c r="I9" s="33">
        <v>15559</v>
      </c>
      <c r="J9" s="33">
        <v>16337</v>
      </c>
      <c r="K9" s="33">
        <v>17167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72780</v>
      </c>
      <c r="D19" s="46">
        <f t="shared" ref="D19:K19" si="1">SUM(D4:D18)</f>
        <v>86589</v>
      </c>
      <c r="E19" s="46">
        <f t="shared" si="1"/>
        <v>95983</v>
      </c>
      <c r="F19" s="47">
        <f t="shared" si="1"/>
        <v>151028</v>
      </c>
      <c r="G19" s="46">
        <f t="shared" si="1"/>
        <v>151805</v>
      </c>
      <c r="H19" s="48">
        <f t="shared" si="1"/>
        <v>151805</v>
      </c>
      <c r="I19" s="46">
        <f t="shared" si="1"/>
        <v>219115</v>
      </c>
      <c r="J19" s="46">
        <f t="shared" si="1"/>
        <v>231758</v>
      </c>
      <c r="K19" s="46">
        <f t="shared" si="1"/>
        <v>244059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12329</v>
      </c>
      <c r="D4" s="20">
        <f t="shared" ref="D4:K4" si="0">SUM(D5:D7)</f>
        <v>11212</v>
      </c>
      <c r="E4" s="20">
        <f t="shared" si="0"/>
        <v>8654</v>
      </c>
      <c r="F4" s="21">
        <f t="shared" si="0"/>
        <v>42006</v>
      </c>
      <c r="G4" s="20">
        <f t="shared" si="0"/>
        <v>42403</v>
      </c>
      <c r="H4" s="22">
        <f t="shared" si="0"/>
        <v>42403</v>
      </c>
      <c r="I4" s="20">
        <f t="shared" si="0"/>
        <v>102942</v>
      </c>
      <c r="J4" s="20">
        <f t="shared" si="0"/>
        <v>109752</v>
      </c>
      <c r="K4" s="20">
        <f t="shared" si="0"/>
        <v>115928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5359</v>
      </c>
      <c r="D5" s="28">
        <v>3664</v>
      </c>
      <c r="E5" s="28">
        <v>3243</v>
      </c>
      <c r="F5" s="27">
        <v>32585</v>
      </c>
      <c r="G5" s="28">
        <v>32448</v>
      </c>
      <c r="H5" s="29">
        <v>32448</v>
      </c>
      <c r="I5" s="28">
        <v>76740</v>
      </c>
      <c r="J5" s="28">
        <v>82239</v>
      </c>
      <c r="K5" s="29">
        <v>86868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6965</v>
      </c>
      <c r="D6" s="33">
        <v>7545</v>
      </c>
      <c r="E6" s="33">
        <v>5411</v>
      </c>
      <c r="F6" s="32">
        <v>9421</v>
      </c>
      <c r="G6" s="33">
        <v>9955</v>
      </c>
      <c r="H6" s="34">
        <v>9955</v>
      </c>
      <c r="I6" s="33">
        <v>26202</v>
      </c>
      <c r="J6" s="33">
        <v>27513</v>
      </c>
      <c r="K6" s="34">
        <v>29060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5</v>
      </c>
      <c r="D7" s="36">
        <v>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60043</v>
      </c>
      <c r="D8" s="20">
        <f t="shared" ref="D8:K8" si="1">SUM(D9:D15)</f>
        <v>75353</v>
      </c>
      <c r="E8" s="20">
        <f t="shared" si="1"/>
        <v>87327</v>
      </c>
      <c r="F8" s="21">
        <f t="shared" si="1"/>
        <v>109022</v>
      </c>
      <c r="G8" s="20">
        <f t="shared" si="1"/>
        <v>109159</v>
      </c>
      <c r="H8" s="22">
        <f t="shared" si="1"/>
        <v>109159</v>
      </c>
      <c r="I8" s="20">
        <f t="shared" si="1"/>
        <v>113563</v>
      </c>
      <c r="J8" s="20">
        <f t="shared" si="1"/>
        <v>119266</v>
      </c>
      <c r="K8" s="20">
        <f t="shared" si="1"/>
        <v>125236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172</v>
      </c>
      <c r="J11" s="33">
        <v>181</v>
      </c>
      <c r="K11" s="34">
        <v>191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60043</v>
      </c>
      <c r="D14" s="33">
        <v>75353</v>
      </c>
      <c r="E14" s="33">
        <v>87302</v>
      </c>
      <c r="F14" s="32">
        <v>109022</v>
      </c>
      <c r="G14" s="33">
        <v>109022</v>
      </c>
      <c r="H14" s="34">
        <v>109022</v>
      </c>
      <c r="I14" s="33">
        <v>113391</v>
      </c>
      <c r="J14" s="33">
        <v>119085</v>
      </c>
      <c r="K14" s="34">
        <v>125045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25</v>
      </c>
      <c r="F15" s="35">
        <v>0</v>
      </c>
      <c r="G15" s="36">
        <v>137</v>
      </c>
      <c r="H15" s="37">
        <v>137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408</v>
      </c>
      <c r="D16" s="20">
        <f t="shared" ref="D16:K16" si="2">SUM(D17:D23)</f>
        <v>24</v>
      </c>
      <c r="E16" s="20">
        <f t="shared" si="2"/>
        <v>2</v>
      </c>
      <c r="F16" s="21">
        <f t="shared" si="2"/>
        <v>0</v>
      </c>
      <c r="G16" s="20">
        <f t="shared" si="2"/>
        <v>243</v>
      </c>
      <c r="H16" s="22">
        <f t="shared" si="2"/>
        <v>243</v>
      </c>
      <c r="I16" s="20">
        <f t="shared" si="2"/>
        <v>2610</v>
      </c>
      <c r="J16" s="20">
        <f t="shared" si="2"/>
        <v>2740</v>
      </c>
      <c r="K16" s="20">
        <f t="shared" si="2"/>
        <v>2895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408</v>
      </c>
      <c r="D18" s="33">
        <v>24</v>
      </c>
      <c r="E18" s="33">
        <v>2</v>
      </c>
      <c r="F18" s="32">
        <v>0</v>
      </c>
      <c r="G18" s="33">
        <v>243</v>
      </c>
      <c r="H18" s="34">
        <v>243</v>
      </c>
      <c r="I18" s="33">
        <v>2610</v>
      </c>
      <c r="J18" s="33">
        <v>2740</v>
      </c>
      <c r="K18" s="34">
        <v>2895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72780</v>
      </c>
      <c r="D26" s="46">
        <f t="shared" ref="D26:K26" si="3">+D4+D8+D16+D24</f>
        <v>86589</v>
      </c>
      <c r="E26" s="46">
        <f t="shared" si="3"/>
        <v>95983</v>
      </c>
      <c r="F26" s="47">
        <f t="shared" si="3"/>
        <v>151028</v>
      </c>
      <c r="G26" s="46">
        <f t="shared" si="3"/>
        <v>151805</v>
      </c>
      <c r="H26" s="48">
        <f t="shared" si="3"/>
        <v>151805</v>
      </c>
      <c r="I26" s="46">
        <f t="shared" si="3"/>
        <v>219115</v>
      </c>
      <c r="J26" s="46">
        <f t="shared" si="3"/>
        <v>231758</v>
      </c>
      <c r="K26" s="46">
        <f t="shared" si="3"/>
        <v>244059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>
      <selection activeCell="F29" sqref="F29:F30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46331</v>
      </c>
      <c r="J4" s="33">
        <v>49257</v>
      </c>
      <c r="K4" s="33">
        <v>52024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77341</v>
      </c>
      <c r="D5" s="33">
        <v>86271</v>
      </c>
      <c r="E5" s="33">
        <v>68161</v>
      </c>
      <c r="F5" s="32">
        <v>64854</v>
      </c>
      <c r="G5" s="33">
        <v>64854</v>
      </c>
      <c r="H5" s="34">
        <v>64854</v>
      </c>
      <c r="I5" s="33">
        <v>57009</v>
      </c>
      <c r="J5" s="33">
        <v>60250</v>
      </c>
      <c r="K5" s="33">
        <v>63637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151</v>
      </c>
      <c r="C6" s="33">
        <v>6451</v>
      </c>
      <c r="D6" s="33">
        <v>5739</v>
      </c>
      <c r="E6" s="33">
        <v>6471</v>
      </c>
      <c r="F6" s="32">
        <v>15841</v>
      </c>
      <c r="G6" s="33">
        <v>16547</v>
      </c>
      <c r="H6" s="34">
        <v>16547</v>
      </c>
      <c r="I6" s="33">
        <v>6882</v>
      </c>
      <c r="J6" s="33">
        <v>7248</v>
      </c>
      <c r="K6" s="33">
        <v>7640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7657</v>
      </c>
      <c r="D7" s="33">
        <v>7534</v>
      </c>
      <c r="E7" s="33">
        <v>5596</v>
      </c>
      <c r="F7" s="32">
        <v>20742</v>
      </c>
      <c r="G7" s="33">
        <v>20980</v>
      </c>
      <c r="H7" s="34">
        <v>20980</v>
      </c>
      <c r="I7" s="33">
        <v>10474</v>
      </c>
      <c r="J7" s="33">
        <v>30898</v>
      </c>
      <c r="K7" s="33">
        <v>27383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91449</v>
      </c>
      <c r="D19" s="46">
        <f t="shared" ref="D19:K19" si="1">SUM(D4:D18)</f>
        <v>99544</v>
      </c>
      <c r="E19" s="46">
        <f t="shared" si="1"/>
        <v>80228</v>
      </c>
      <c r="F19" s="47">
        <f t="shared" si="1"/>
        <v>101437</v>
      </c>
      <c r="G19" s="46">
        <f t="shared" si="1"/>
        <v>102381</v>
      </c>
      <c r="H19" s="48">
        <f t="shared" si="1"/>
        <v>102381</v>
      </c>
      <c r="I19" s="46">
        <f t="shared" si="1"/>
        <v>120696</v>
      </c>
      <c r="J19" s="46">
        <f t="shared" si="1"/>
        <v>147653</v>
      </c>
      <c r="K19" s="46">
        <f t="shared" si="1"/>
        <v>150684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82880</v>
      </c>
      <c r="D4" s="20">
        <f t="shared" ref="D4:K4" si="0">SUM(D5:D7)</f>
        <v>94777</v>
      </c>
      <c r="E4" s="20">
        <f t="shared" si="0"/>
        <v>76148</v>
      </c>
      <c r="F4" s="21">
        <f t="shared" si="0"/>
        <v>94163</v>
      </c>
      <c r="G4" s="20">
        <f t="shared" si="0"/>
        <v>94477</v>
      </c>
      <c r="H4" s="22">
        <f t="shared" si="0"/>
        <v>94485</v>
      </c>
      <c r="I4" s="20">
        <f t="shared" si="0"/>
        <v>108602</v>
      </c>
      <c r="J4" s="20">
        <f t="shared" si="0"/>
        <v>115054</v>
      </c>
      <c r="K4" s="20">
        <f t="shared" si="0"/>
        <v>121523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47135</v>
      </c>
      <c r="D5" s="28">
        <v>49931</v>
      </c>
      <c r="E5" s="28">
        <v>33751</v>
      </c>
      <c r="F5" s="27">
        <v>53249</v>
      </c>
      <c r="G5" s="28">
        <v>53069</v>
      </c>
      <c r="H5" s="29">
        <v>53077</v>
      </c>
      <c r="I5" s="28">
        <v>47149</v>
      </c>
      <c r="J5" s="28">
        <v>50528</v>
      </c>
      <c r="K5" s="29">
        <v>53372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35724</v>
      </c>
      <c r="D6" s="33">
        <v>44836</v>
      </c>
      <c r="E6" s="33">
        <v>42397</v>
      </c>
      <c r="F6" s="32">
        <v>40914</v>
      </c>
      <c r="G6" s="33">
        <v>41408</v>
      </c>
      <c r="H6" s="34">
        <v>41408</v>
      </c>
      <c r="I6" s="33">
        <v>61453</v>
      </c>
      <c r="J6" s="33">
        <v>64526</v>
      </c>
      <c r="K6" s="34">
        <v>68151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21</v>
      </c>
      <c r="D7" s="36">
        <v>10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5182</v>
      </c>
      <c r="D8" s="20">
        <f t="shared" ref="D8:K8" si="1">SUM(D9:D15)</f>
        <v>4658</v>
      </c>
      <c r="E8" s="20">
        <f t="shared" si="1"/>
        <v>4025</v>
      </c>
      <c r="F8" s="21">
        <f t="shared" si="1"/>
        <v>7274</v>
      </c>
      <c r="G8" s="20">
        <f t="shared" si="1"/>
        <v>7454</v>
      </c>
      <c r="H8" s="22">
        <f t="shared" si="1"/>
        <v>7446</v>
      </c>
      <c r="I8" s="20">
        <f t="shared" si="1"/>
        <v>5631</v>
      </c>
      <c r="J8" s="20">
        <f t="shared" si="1"/>
        <v>5914</v>
      </c>
      <c r="K8" s="20">
        <f t="shared" si="1"/>
        <v>6210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172</v>
      </c>
      <c r="J11" s="33">
        <v>181</v>
      </c>
      <c r="K11" s="34">
        <v>191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5129</v>
      </c>
      <c r="D14" s="33">
        <v>4562</v>
      </c>
      <c r="E14" s="33">
        <v>3934</v>
      </c>
      <c r="F14" s="32">
        <v>7274</v>
      </c>
      <c r="G14" s="33">
        <v>7274</v>
      </c>
      <c r="H14" s="34">
        <v>7274</v>
      </c>
      <c r="I14" s="33">
        <v>5459</v>
      </c>
      <c r="J14" s="33">
        <v>5733</v>
      </c>
      <c r="K14" s="34">
        <v>6019</v>
      </c>
    </row>
    <row r="15" spans="1:27" s="14" customFormat="1" ht="12.75" customHeight="1" x14ac:dyDescent="0.25">
      <c r="A15" s="25"/>
      <c r="B15" s="26" t="s">
        <v>20</v>
      </c>
      <c r="C15" s="35">
        <v>53</v>
      </c>
      <c r="D15" s="36">
        <v>96</v>
      </c>
      <c r="E15" s="36">
        <v>91</v>
      </c>
      <c r="F15" s="35">
        <v>0</v>
      </c>
      <c r="G15" s="36">
        <v>180</v>
      </c>
      <c r="H15" s="37">
        <v>172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3387</v>
      </c>
      <c r="D16" s="20">
        <f t="shared" ref="D16:K16" si="2">SUM(D17:D23)</f>
        <v>109</v>
      </c>
      <c r="E16" s="20">
        <f t="shared" si="2"/>
        <v>36</v>
      </c>
      <c r="F16" s="21">
        <f t="shared" si="2"/>
        <v>0</v>
      </c>
      <c r="G16" s="20">
        <f t="shared" si="2"/>
        <v>450</v>
      </c>
      <c r="H16" s="22">
        <f t="shared" si="2"/>
        <v>450</v>
      </c>
      <c r="I16" s="20">
        <f t="shared" si="2"/>
        <v>6463</v>
      </c>
      <c r="J16" s="20">
        <f t="shared" si="2"/>
        <v>26685</v>
      </c>
      <c r="K16" s="20">
        <f t="shared" si="2"/>
        <v>22951</v>
      </c>
    </row>
    <row r="17" spans="1:11" s="14" customFormat="1" ht="12.75" customHeight="1" x14ac:dyDescent="0.25">
      <c r="A17" s="25"/>
      <c r="B17" s="26" t="s">
        <v>22</v>
      </c>
      <c r="C17" s="27">
        <v>940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3500</v>
      </c>
      <c r="J17" s="28">
        <v>23575</v>
      </c>
      <c r="K17" s="29">
        <v>19664</v>
      </c>
    </row>
    <row r="18" spans="1:11" s="14" customFormat="1" ht="12.75" customHeight="1" x14ac:dyDescent="0.25">
      <c r="A18" s="25"/>
      <c r="B18" s="26" t="s">
        <v>23</v>
      </c>
      <c r="C18" s="32">
        <v>2447</v>
      </c>
      <c r="D18" s="33">
        <v>109</v>
      </c>
      <c r="E18" s="33">
        <v>36</v>
      </c>
      <c r="F18" s="32">
        <v>0</v>
      </c>
      <c r="G18" s="33">
        <v>450</v>
      </c>
      <c r="H18" s="34">
        <v>450</v>
      </c>
      <c r="I18" s="33">
        <v>2963</v>
      </c>
      <c r="J18" s="33">
        <v>3110</v>
      </c>
      <c r="K18" s="34">
        <v>3287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19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91449</v>
      </c>
      <c r="D26" s="46">
        <f t="shared" ref="D26:K26" si="3">+D4+D8+D16+D24</f>
        <v>99544</v>
      </c>
      <c r="E26" s="46">
        <f t="shared" si="3"/>
        <v>80228</v>
      </c>
      <c r="F26" s="47">
        <f t="shared" si="3"/>
        <v>101437</v>
      </c>
      <c r="G26" s="46">
        <f t="shared" si="3"/>
        <v>102381</v>
      </c>
      <c r="H26" s="48">
        <f t="shared" si="3"/>
        <v>102381</v>
      </c>
      <c r="I26" s="46">
        <f t="shared" si="3"/>
        <v>120696</v>
      </c>
      <c r="J26" s="46">
        <f t="shared" si="3"/>
        <v>147653</v>
      </c>
      <c r="K26" s="46">
        <f t="shared" si="3"/>
        <v>150684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>
      <selection activeCell="E29" sqref="E29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  <c r="Z3" s="54" t="s">
        <v>32</v>
      </c>
    </row>
    <row r="4" spans="1:27" s="14" customFormat="1" ht="12.75" customHeight="1" x14ac:dyDescent="0.25">
      <c r="A4" s="25"/>
      <c r="B4" s="56" t="s">
        <v>140</v>
      </c>
      <c r="C4" s="33">
        <v>25132</v>
      </c>
      <c r="D4" s="33">
        <v>37859</v>
      </c>
      <c r="E4" s="33">
        <v>41521</v>
      </c>
      <c r="F4" s="27">
        <v>39828</v>
      </c>
      <c r="G4" s="28">
        <v>39558</v>
      </c>
      <c r="H4" s="29">
        <v>39558</v>
      </c>
      <c r="I4" s="33">
        <v>42943</v>
      </c>
      <c r="J4" s="33">
        <v>45673</v>
      </c>
      <c r="K4" s="33">
        <v>48246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153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154</v>
      </c>
      <c r="C6" s="33">
        <v>2768</v>
      </c>
      <c r="D6" s="33">
        <v>2698</v>
      </c>
      <c r="E6" s="33">
        <v>2671</v>
      </c>
      <c r="F6" s="32">
        <v>11749</v>
      </c>
      <c r="G6" s="33">
        <v>11969</v>
      </c>
      <c r="H6" s="34">
        <v>11969</v>
      </c>
      <c r="I6" s="33">
        <v>15910</v>
      </c>
      <c r="J6" s="33">
        <v>19334</v>
      </c>
      <c r="K6" s="33">
        <v>20372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155</v>
      </c>
      <c r="C7" s="33">
        <v>20862</v>
      </c>
      <c r="D7" s="33">
        <v>21516</v>
      </c>
      <c r="E7" s="33">
        <v>21048</v>
      </c>
      <c r="F7" s="32">
        <v>32041</v>
      </c>
      <c r="G7" s="33">
        <v>32641</v>
      </c>
      <c r="H7" s="34">
        <v>32641</v>
      </c>
      <c r="I7" s="33">
        <v>26977</v>
      </c>
      <c r="J7" s="33">
        <v>28388</v>
      </c>
      <c r="K7" s="33">
        <v>29841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156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157</v>
      </c>
      <c r="C9" s="33">
        <v>4810</v>
      </c>
      <c r="D9" s="33">
        <v>6388</v>
      </c>
      <c r="E9" s="33">
        <v>8609</v>
      </c>
      <c r="F9" s="32">
        <v>23787</v>
      </c>
      <c r="G9" s="33">
        <v>24137</v>
      </c>
      <c r="H9" s="34">
        <v>24137</v>
      </c>
      <c r="I9" s="33">
        <v>17547</v>
      </c>
      <c r="J9" s="33">
        <v>12037</v>
      </c>
      <c r="K9" s="33">
        <v>12690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159</v>
      </c>
      <c r="C11" s="33">
        <v>12541</v>
      </c>
      <c r="D11" s="33">
        <v>9666</v>
      </c>
      <c r="E11" s="33">
        <v>5328</v>
      </c>
      <c r="F11" s="32">
        <v>6645</v>
      </c>
      <c r="G11" s="33">
        <v>6027</v>
      </c>
      <c r="H11" s="34">
        <v>6027</v>
      </c>
      <c r="I11" s="33">
        <v>7953</v>
      </c>
      <c r="J11" s="33">
        <v>8480</v>
      </c>
      <c r="K11" s="33">
        <v>8958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66113</v>
      </c>
      <c r="D19" s="46">
        <f t="shared" ref="D19:K19" si="1">SUM(D4:D18)</f>
        <v>78127</v>
      </c>
      <c r="E19" s="46">
        <f t="shared" si="1"/>
        <v>79177</v>
      </c>
      <c r="F19" s="47">
        <f t="shared" si="1"/>
        <v>114050</v>
      </c>
      <c r="G19" s="46">
        <f t="shared" si="1"/>
        <v>114332</v>
      </c>
      <c r="H19" s="48">
        <f t="shared" si="1"/>
        <v>114332</v>
      </c>
      <c r="I19" s="46">
        <f t="shared" si="1"/>
        <v>111330</v>
      </c>
      <c r="J19" s="46">
        <f t="shared" si="1"/>
        <v>113912</v>
      </c>
      <c r="K19" s="46">
        <f t="shared" si="1"/>
        <v>120107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>
      <selection activeCell="E9" sqref="E9"/>
    </sheetView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166</v>
      </c>
      <c r="D3" s="17" t="s">
        <v>167</v>
      </c>
      <c r="E3" s="17" t="s">
        <v>168</v>
      </c>
      <c r="F3" s="173" t="s">
        <v>161</v>
      </c>
      <c r="G3" s="174"/>
      <c r="H3" s="175"/>
      <c r="I3" s="17" t="s">
        <v>162</v>
      </c>
      <c r="J3" s="17" t="s">
        <v>160</v>
      </c>
      <c r="K3" s="17" t="s">
        <v>165</v>
      </c>
    </row>
    <row r="4" spans="1:27" s="23" customFormat="1" ht="12.75" customHeight="1" x14ac:dyDescent="0.25">
      <c r="A4" s="18"/>
      <c r="B4" s="19" t="s">
        <v>6</v>
      </c>
      <c r="C4" s="20">
        <f>SUM(C5:C7)</f>
        <v>46912</v>
      </c>
      <c r="D4" s="20">
        <f t="shared" ref="D4:K4" si="0">SUM(D5:D7)</f>
        <v>58242</v>
      </c>
      <c r="E4" s="20">
        <f t="shared" si="0"/>
        <v>56791</v>
      </c>
      <c r="F4" s="21">
        <f t="shared" si="0"/>
        <v>78889</v>
      </c>
      <c r="G4" s="20">
        <f t="shared" si="0"/>
        <v>73121</v>
      </c>
      <c r="H4" s="22">
        <f t="shared" si="0"/>
        <v>73113</v>
      </c>
      <c r="I4" s="20">
        <f t="shared" si="0"/>
        <v>70822</v>
      </c>
      <c r="J4" s="20">
        <f t="shared" si="0"/>
        <v>75410</v>
      </c>
      <c r="K4" s="20">
        <f t="shared" si="0"/>
        <v>79658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25829</v>
      </c>
      <c r="D5" s="28">
        <v>29440</v>
      </c>
      <c r="E5" s="28">
        <v>31235</v>
      </c>
      <c r="F5" s="27">
        <v>42667</v>
      </c>
      <c r="G5" s="28">
        <v>42904</v>
      </c>
      <c r="H5" s="29">
        <v>42896</v>
      </c>
      <c r="I5" s="28">
        <v>48378</v>
      </c>
      <c r="J5" s="28">
        <v>51844</v>
      </c>
      <c r="K5" s="29">
        <v>54763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21039</v>
      </c>
      <c r="D6" s="33">
        <v>28788</v>
      </c>
      <c r="E6" s="33">
        <v>25556</v>
      </c>
      <c r="F6" s="32">
        <v>36222</v>
      </c>
      <c r="G6" s="33">
        <v>30217</v>
      </c>
      <c r="H6" s="34">
        <v>30217</v>
      </c>
      <c r="I6" s="33">
        <v>22444</v>
      </c>
      <c r="J6" s="33">
        <v>23566</v>
      </c>
      <c r="K6" s="34">
        <v>24895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44</v>
      </c>
      <c r="D7" s="36">
        <v>14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17457</v>
      </c>
      <c r="D8" s="20">
        <f t="shared" ref="D8:K8" si="1">SUM(D9:D15)</f>
        <v>19385</v>
      </c>
      <c r="E8" s="20">
        <f t="shared" si="1"/>
        <v>22213</v>
      </c>
      <c r="F8" s="21">
        <f t="shared" si="1"/>
        <v>33387</v>
      </c>
      <c r="G8" s="20">
        <f t="shared" si="1"/>
        <v>33432</v>
      </c>
      <c r="H8" s="22">
        <f t="shared" si="1"/>
        <v>33440</v>
      </c>
      <c r="I8" s="20">
        <f t="shared" si="1"/>
        <v>38099</v>
      </c>
      <c r="J8" s="20">
        <f t="shared" si="1"/>
        <v>35973</v>
      </c>
      <c r="K8" s="20">
        <f t="shared" si="1"/>
        <v>37777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751</v>
      </c>
      <c r="F11" s="32">
        <v>657</v>
      </c>
      <c r="G11" s="33">
        <v>657</v>
      </c>
      <c r="H11" s="34">
        <v>657</v>
      </c>
      <c r="I11" s="33">
        <v>1045</v>
      </c>
      <c r="J11" s="33">
        <v>1098</v>
      </c>
      <c r="K11" s="34">
        <v>1159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17457</v>
      </c>
      <c r="D14" s="33">
        <v>19385</v>
      </c>
      <c r="E14" s="33">
        <v>21447</v>
      </c>
      <c r="F14" s="32">
        <v>32730</v>
      </c>
      <c r="G14" s="33">
        <v>32617</v>
      </c>
      <c r="H14" s="34">
        <v>32617</v>
      </c>
      <c r="I14" s="33">
        <v>36944</v>
      </c>
      <c r="J14" s="33">
        <v>34759</v>
      </c>
      <c r="K14" s="34">
        <v>36497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15</v>
      </c>
      <c r="F15" s="35">
        <v>0</v>
      </c>
      <c r="G15" s="36">
        <v>158</v>
      </c>
      <c r="H15" s="37">
        <v>166</v>
      </c>
      <c r="I15" s="36">
        <v>110</v>
      </c>
      <c r="J15" s="36">
        <v>116</v>
      </c>
      <c r="K15" s="37">
        <v>121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704</v>
      </c>
      <c r="D16" s="20">
        <f t="shared" ref="D16:K16" si="2">SUM(D17:D23)</f>
        <v>500</v>
      </c>
      <c r="E16" s="20">
        <f t="shared" si="2"/>
        <v>149</v>
      </c>
      <c r="F16" s="21">
        <f t="shared" si="2"/>
        <v>1774</v>
      </c>
      <c r="G16" s="20">
        <f t="shared" si="2"/>
        <v>7779</v>
      </c>
      <c r="H16" s="22">
        <f t="shared" si="2"/>
        <v>7779</v>
      </c>
      <c r="I16" s="20">
        <f t="shared" si="2"/>
        <v>2409</v>
      </c>
      <c r="J16" s="20">
        <f t="shared" si="2"/>
        <v>2529</v>
      </c>
      <c r="K16" s="20">
        <f t="shared" si="2"/>
        <v>2672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1250</v>
      </c>
      <c r="G17" s="28">
        <v>1250</v>
      </c>
      <c r="H17" s="29">
        <v>1250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696</v>
      </c>
      <c r="D18" s="33">
        <v>500</v>
      </c>
      <c r="E18" s="33">
        <v>149</v>
      </c>
      <c r="F18" s="32">
        <v>524</v>
      </c>
      <c r="G18" s="33">
        <v>6529</v>
      </c>
      <c r="H18" s="34">
        <v>6529</v>
      </c>
      <c r="I18" s="33">
        <v>2409</v>
      </c>
      <c r="J18" s="33">
        <v>2529</v>
      </c>
      <c r="K18" s="34">
        <v>2672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8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1040</v>
      </c>
      <c r="D24" s="20">
        <v>0</v>
      </c>
      <c r="E24" s="20">
        <v>24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66113</v>
      </c>
      <c r="D26" s="46">
        <f t="shared" ref="D26:K26" si="3">+D4+D8+D16+D24</f>
        <v>78127</v>
      </c>
      <c r="E26" s="46">
        <f t="shared" si="3"/>
        <v>79177</v>
      </c>
      <c r="F26" s="47">
        <f t="shared" si="3"/>
        <v>114050</v>
      </c>
      <c r="G26" s="46">
        <f t="shared" si="3"/>
        <v>114332</v>
      </c>
      <c r="H26" s="48">
        <f t="shared" si="3"/>
        <v>114332</v>
      </c>
      <c r="I26" s="46">
        <f t="shared" si="3"/>
        <v>111330</v>
      </c>
      <c r="J26" s="46">
        <f t="shared" si="3"/>
        <v>113912</v>
      </c>
      <c r="K26" s="46">
        <f t="shared" si="3"/>
        <v>120107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394</v>
      </c>
      <c r="F9" s="72">
        <f t="shared" ref="F9:M9" si="1">F10+F19</f>
        <v>414</v>
      </c>
      <c r="G9" s="72">
        <f t="shared" si="1"/>
        <v>283</v>
      </c>
      <c r="H9" s="73">
        <f t="shared" si="1"/>
        <v>450</v>
      </c>
      <c r="I9" s="72">
        <f t="shared" si="1"/>
        <v>504</v>
      </c>
      <c r="J9" s="74">
        <f t="shared" si="1"/>
        <v>462</v>
      </c>
      <c r="K9" s="72">
        <f t="shared" si="1"/>
        <v>532</v>
      </c>
      <c r="L9" s="72">
        <f t="shared" si="1"/>
        <v>566</v>
      </c>
      <c r="M9" s="72">
        <f t="shared" si="1"/>
        <v>596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394</v>
      </c>
      <c r="F10" s="100">
        <f t="shared" ref="F10:M10" si="2">SUM(F11:F13)</f>
        <v>414</v>
      </c>
      <c r="G10" s="100">
        <f t="shared" si="2"/>
        <v>283</v>
      </c>
      <c r="H10" s="101">
        <f t="shared" si="2"/>
        <v>450</v>
      </c>
      <c r="I10" s="100">
        <f t="shared" si="2"/>
        <v>504</v>
      </c>
      <c r="J10" s="102">
        <f t="shared" si="2"/>
        <v>462</v>
      </c>
      <c r="K10" s="100">
        <f t="shared" si="2"/>
        <v>532</v>
      </c>
      <c r="L10" s="100">
        <f t="shared" si="2"/>
        <v>566</v>
      </c>
      <c r="M10" s="100">
        <f t="shared" si="2"/>
        <v>596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159</v>
      </c>
      <c r="F11" s="79">
        <v>161</v>
      </c>
      <c r="G11" s="79">
        <v>169</v>
      </c>
      <c r="H11" s="80">
        <v>177</v>
      </c>
      <c r="I11" s="79">
        <v>177</v>
      </c>
      <c r="J11" s="81">
        <v>177</v>
      </c>
      <c r="K11" s="79">
        <v>187</v>
      </c>
      <c r="L11" s="79">
        <v>199</v>
      </c>
      <c r="M11" s="79">
        <v>209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235</v>
      </c>
      <c r="F13" s="86">
        <v>253</v>
      </c>
      <c r="G13" s="86">
        <v>114</v>
      </c>
      <c r="H13" s="87">
        <v>273</v>
      </c>
      <c r="I13" s="86">
        <v>327</v>
      </c>
      <c r="J13" s="88">
        <v>285</v>
      </c>
      <c r="K13" s="86">
        <v>345</v>
      </c>
      <c r="L13" s="86">
        <v>367</v>
      </c>
      <c r="M13" s="86">
        <v>387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216</v>
      </c>
      <c r="F15" s="79">
        <v>241</v>
      </c>
      <c r="G15" s="79">
        <v>105</v>
      </c>
      <c r="H15" s="80">
        <v>273</v>
      </c>
      <c r="I15" s="79">
        <v>327</v>
      </c>
      <c r="J15" s="81">
        <v>285</v>
      </c>
      <c r="K15" s="79">
        <v>345</v>
      </c>
      <c r="L15" s="79">
        <v>367</v>
      </c>
      <c r="M15" s="81">
        <v>387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17</v>
      </c>
      <c r="F16" s="86">
        <v>12</v>
      </c>
      <c r="G16" s="86">
        <v>9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2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0</v>
      </c>
      <c r="F31" s="131">
        <f t="shared" ref="F31:M31" si="4">SUM(F32:F34)</f>
        <v>0</v>
      </c>
      <c r="G31" s="131">
        <f t="shared" si="4"/>
        <v>0</v>
      </c>
      <c r="H31" s="132">
        <f t="shared" si="4"/>
        <v>0</v>
      </c>
      <c r="I31" s="131">
        <f t="shared" si="4"/>
        <v>12</v>
      </c>
      <c r="J31" s="133">
        <f t="shared" si="4"/>
        <v>12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0</v>
      </c>
      <c r="F32" s="79">
        <v>0</v>
      </c>
      <c r="G32" s="79">
        <v>0</v>
      </c>
      <c r="H32" s="80">
        <v>0</v>
      </c>
      <c r="I32" s="79">
        <v>12</v>
      </c>
      <c r="J32" s="81">
        <v>12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250</v>
      </c>
      <c r="F36" s="72">
        <f t="shared" ref="F36:M36" si="5">SUM(F37:F38)</f>
        <v>12</v>
      </c>
      <c r="G36" s="72">
        <f t="shared" si="5"/>
        <v>6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250</v>
      </c>
      <c r="F38" s="93">
        <v>12</v>
      </c>
      <c r="G38" s="93">
        <v>6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248</v>
      </c>
      <c r="F39" s="72">
        <v>311</v>
      </c>
      <c r="G39" s="72">
        <v>383</v>
      </c>
      <c r="H39" s="73">
        <v>173</v>
      </c>
      <c r="I39" s="72">
        <v>446</v>
      </c>
      <c r="J39" s="74">
        <v>492</v>
      </c>
      <c r="K39" s="72">
        <v>314</v>
      </c>
      <c r="L39" s="72">
        <v>334</v>
      </c>
      <c r="M39" s="72">
        <v>352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892</v>
      </c>
      <c r="F40" s="46">
        <f t="shared" ref="F40:M40" si="6">F4+F9+F21+F29+F31+F36+F39</f>
        <v>737</v>
      </c>
      <c r="G40" s="46">
        <f t="shared" si="6"/>
        <v>672</v>
      </c>
      <c r="H40" s="47">
        <f t="shared" si="6"/>
        <v>623</v>
      </c>
      <c r="I40" s="46">
        <f t="shared" si="6"/>
        <v>962</v>
      </c>
      <c r="J40" s="48">
        <f t="shared" si="6"/>
        <v>966</v>
      </c>
      <c r="K40" s="46">
        <f t="shared" si="6"/>
        <v>846</v>
      </c>
      <c r="L40" s="46">
        <f t="shared" si="6"/>
        <v>900</v>
      </c>
      <c r="M40" s="46">
        <f t="shared" si="6"/>
        <v>948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333026</v>
      </c>
      <c r="F4" s="72">
        <f t="shared" ref="F4:M4" si="0">F5+F8+F47</f>
        <v>362780</v>
      </c>
      <c r="G4" s="72">
        <f t="shared" si="0"/>
        <v>365662</v>
      </c>
      <c r="H4" s="73">
        <f t="shared" si="0"/>
        <v>407744</v>
      </c>
      <c r="I4" s="72">
        <f t="shared" si="0"/>
        <v>395420</v>
      </c>
      <c r="J4" s="74">
        <f t="shared" si="0"/>
        <v>395420</v>
      </c>
      <c r="K4" s="72">
        <f t="shared" si="0"/>
        <v>436654</v>
      </c>
      <c r="L4" s="72">
        <f t="shared" si="0"/>
        <v>464685</v>
      </c>
      <c r="M4" s="72">
        <f t="shared" si="0"/>
        <v>490840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201107</v>
      </c>
      <c r="F5" s="100">
        <f t="shared" ref="F5:M5" si="1">SUM(F6:F7)</f>
        <v>222208</v>
      </c>
      <c r="G5" s="100">
        <f t="shared" si="1"/>
        <v>232431</v>
      </c>
      <c r="H5" s="101">
        <f t="shared" si="1"/>
        <v>261033</v>
      </c>
      <c r="I5" s="100">
        <f t="shared" si="1"/>
        <v>259417</v>
      </c>
      <c r="J5" s="102">
        <f t="shared" si="1"/>
        <v>259417</v>
      </c>
      <c r="K5" s="100">
        <f t="shared" si="1"/>
        <v>286723</v>
      </c>
      <c r="L5" s="100">
        <f t="shared" si="1"/>
        <v>307269</v>
      </c>
      <c r="M5" s="100">
        <f t="shared" si="1"/>
        <v>324565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201107</v>
      </c>
      <c r="F6" s="79">
        <v>222208</v>
      </c>
      <c r="G6" s="79">
        <v>232431</v>
      </c>
      <c r="H6" s="80">
        <v>261033</v>
      </c>
      <c r="I6" s="79">
        <v>259417</v>
      </c>
      <c r="J6" s="81">
        <v>259417</v>
      </c>
      <c r="K6" s="79">
        <v>286723</v>
      </c>
      <c r="L6" s="79">
        <v>307269</v>
      </c>
      <c r="M6" s="79">
        <v>324565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131699</v>
      </c>
      <c r="F8" s="100">
        <f t="shared" ref="F8:M8" si="2">SUM(F9:F46)</f>
        <v>140479</v>
      </c>
      <c r="G8" s="100">
        <f t="shared" si="2"/>
        <v>133231</v>
      </c>
      <c r="H8" s="101">
        <f t="shared" si="2"/>
        <v>146711</v>
      </c>
      <c r="I8" s="100">
        <f t="shared" si="2"/>
        <v>136003</v>
      </c>
      <c r="J8" s="102">
        <f t="shared" si="2"/>
        <v>136003</v>
      </c>
      <c r="K8" s="100">
        <f t="shared" si="2"/>
        <v>149931</v>
      </c>
      <c r="L8" s="100">
        <f t="shared" si="2"/>
        <v>157416</v>
      </c>
      <c r="M8" s="100">
        <f t="shared" si="2"/>
        <v>166275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1076</v>
      </c>
      <c r="F9" s="79">
        <v>1172</v>
      </c>
      <c r="G9" s="79">
        <v>1125</v>
      </c>
      <c r="H9" s="80">
        <v>955</v>
      </c>
      <c r="I9" s="79">
        <v>1054</v>
      </c>
      <c r="J9" s="81">
        <v>1054</v>
      </c>
      <c r="K9" s="79">
        <v>1405</v>
      </c>
      <c r="L9" s="79">
        <v>1474</v>
      </c>
      <c r="M9" s="79">
        <v>1559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4947</v>
      </c>
      <c r="F10" s="86">
        <v>3095</v>
      </c>
      <c r="G10" s="86">
        <v>1842</v>
      </c>
      <c r="H10" s="87">
        <v>1233</v>
      </c>
      <c r="I10" s="86">
        <v>1909</v>
      </c>
      <c r="J10" s="88">
        <v>1909</v>
      </c>
      <c r="K10" s="86">
        <v>1171</v>
      </c>
      <c r="L10" s="86">
        <v>1227</v>
      </c>
      <c r="M10" s="86">
        <v>1298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1766</v>
      </c>
      <c r="F11" s="86">
        <v>883</v>
      </c>
      <c r="G11" s="86">
        <v>645</v>
      </c>
      <c r="H11" s="87">
        <v>667</v>
      </c>
      <c r="I11" s="86">
        <v>787</v>
      </c>
      <c r="J11" s="88">
        <v>787</v>
      </c>
      <c r="K11" s="86">
        <v>725</v>
      </c>
      <c r="L11" s="86">
        <v>763</v>
      </c>
      <c r="M11" s="86">
        <v>804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2744</v>
      </c>
      <c r="F12" s="86">
        <v>2404</v>
      </c>
      <c r="G12" s="86">
        <v>2615</v>
      </c>
      <c r="H12" s="87">
        <v>2500</v>
      </c>
      <c r="I12" s="86">
        <v>2500</v>
      </c>
      <c r="J12" s="88">
        <v>2500</v>
      </c>
      <c r="K12" s="86">
        <v>2500</v>
      </c>
      <c r="L12" s="86">
        <v>2625</v>
      </c>
      <c r="M12" s="86">
        <v>2775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1149</v>
      </c>
      <c r="F13" s="86">
        <v>1277</v>
      </c>
      <c r="G13" s="86">
        <v>823</v>
      </c>
      <c r="H13" s="87">
        <v>900</v>
      </c>
      <c r="I13" s="86">
        <v>900</v>
      </c>
      <c r="J13" s="88">
        <v>900</v>
      </c>
      <c r="K13" s="86">
        <v>945</v>
      </c>
      <c r="L13" s="86">
        <v>992</v>
      </c>
      <c r="M13" s="86">
        <v>1049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2034</v>
      </c>
      <c r="F14" s="86">
        <v>1596</v>
      </c>
      <c r="G14" s="86">
        <v>1947</v>
      </c>
      <c r="H14" s="87">
        <v>1749</v>
      </c>
      <c r="I14" s="86">
        <v>1842</v>
      </c>
      <c r="J14" s="88">
        <v>1842</v>
      </c>
      <c r="K14" s="86">
        <v>2008</v>
      </c>
      <c r="L14" s="86">
        <v>2107</v>
      </c>
      <c r="M14" s="86">
        <v>2230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6800</v>
      </c>
      <c r="F15" s="86">
        <v>7202</v>
      </c>
      <c r="G15" s="86">
        <v>7009</v>
      </c>
      <c r="H15" s="87">
        <v>7696</v>
      </c>
      <c r="I15" s="86">
        <v>4571</v>
      </c>
      <c r="J15" s="88">
        <v>4507</v>
      </c>
      <c r="K15" s="86">
        <v>5379</v>
      </c>
      <c r="L15" s="86">
        <v>5647</v>
      </c>
      <c r="M15" s="86">
        <v>5964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4827</v>
      </c>
      <c r="F16" s="86">
        <v>3105</v>
      </c>
      <c r="G16" s="86">
        <v>3011</v>
      </c>
      <c r="H16" s="87">
        <v>4309</v>
      </c>
      <c r="I16" s="86">
        <v>3266</v>
      </c>
      <c r="J16" s="88">
        <v>3151</v>
      </c>
      <c r="K16" s="86">
        <v>4007</v>
      </c>
      <c r="L16" s="86">
        <v>4210</v>
      </c>
      <c r="M16" s="86">
        <v>4443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10178</v>
      </c>
      <c r="F17" s="86">
        <v>16502</v>
      </c>
      <c r="G17" s="86">
        <v>19189</v>
      </c>
      <c r="H17" s="87">
        <v>45</v>
      </c>
      <c r="I17" s="86">
        <v>121</v>
      </c>
      <c r="J17" s="88">
        <v>52</v>
      </c>
      <c r="K17" s="86">
        <v>109</v>
      </c>
      <c r="L17" s="86">
        <v>114</v>
      </c>
      <c r="M17" s="86">
        <v>121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332</v>
      </c>
      <c r="F21" s="86">
        <v>7</v>
      </c>
      <c r="G21" s="86">
        <v>317</v>
      </c>
      <c r="H21" s="87">
        <v>0</v>
      </c>
      <c r="I21" s="86">
        <v>300</v>
      </c>
      <c r="J21" s="88">
        <v>297</v>
      </c>
      <c r="K21" s="86">
        <v>23</v>
      </c>
      <c r="L21" s="86">
        <v>24</v>
      </c>
      <c r="M21" s="86">
        <v>26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3914</v>
      </c>
      <c r="F22" s="86">
        <v>1405</v>
      </c>
      <c r="G22" s="86">
        <v>1244</v>
      </c>
      <c r="H22" s="87">
        <v>1038</v>
      </c>
      <c r="I22" s="86">
        <v>924</v>
      </c>
      <c r="J22" s="88">
        <v>1350</v>
      </c>
      <c r="K22" s="86">
        <v>641</v>
      </c>
      <c r="L22" s="86">
        <v>673</v>
      </c>
      <c r="M22" s="86">
        <v>709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11707</v>
      </c>
      <c r="F23" s="86">
        <v>11899</v>
      </c>
      <c r="G23" s="86">
        <v>13647</v>
      </c>
      <c r="H23" s="87">
        <v>31617</v>
      </c>
      <c r="I23" s="86">
        <v>32744</v>
      </c>
      <c r="J23" s="88">
        <v>32371</v>
      </c>
      <c r="K23" s="86">
        <v>36766</v>
      </c>
      <c r="L23" s="86">
        <v>38603</v>
      </c>
      <c r="M23" s="86">
        <v>40780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45</v>
      </c>
      <c r="F24" s="86">
        <v>78</v>
      </c>
      <c r="G24" s="86">
        <v>41</v>
      </c>
      <c r="H24" s="87">
        <v>0</v>
      </c>
      <c r="I24" s="86">
        <v>50</v>
      </c>
      <c r="J24" s="88">
        <v>50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47</v>
      </c>
      <c r="H25" s="87">
        <v>14276</v>
      </c>
      <c r="I25" s="86">
        <v>7573</v>
      </c>
      <c r="J25" s="88">
        <v>7573</v>
      </c>
      <c r="K25" s="86">
        <v>9177</v>
      </c>
      <c r="L25" s="86">
        <v>9634</v>
      </c>
      <c r="M25" s="86">
        <v>10177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4</v>
      </c>
      <c r="I27" s="86">
        <v>4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150</v>
      </c>
      <c r="F29" s="86">
        <v>193</v>
      </c>
      <c r="G29" s="86">
        <v>171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38</v>
      </c>
      <c r="F30" s="86">
        <v>62</v>
      </c>
      <c r="G30" s="86">
        <v>46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186</v>
      </c>
      <c r="F32" s="86">
        <v>266</v>
      </c>
      <c r="G32" s="86">
        <v>221</v>
      </c>
      <c r="H32" s="87">
        <v>40</v>
      </c>
      <c r="I32" s="86">
        <v>66</v>
      </c>
      <c r="J32" s="88">
        <v>254</v>
      </c>
      <c r="K32" s="86">
        <v>424</v>
      </c>
      <c r="L32" s="86">
        <v>444</v>
      </c>
      <c r="M32" s="86">
        <v>469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37</v>
      </c>
      <c r="F33" s="86">
        <v>8</v>
      </c>
      <c r="G33" s="86">
        <v>83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1370</v>
      </c>
      <c r="F37" s="86">
        <v>630</v>
      </c>
      <c r="G37" s="86">
        <v>726</v>
      </c>
      <c r="H37" s="87">
        <v>1597</v>
      </c>
      <c r="I37" s="86">
        <v>1844</v>
      </c>
      <c r="J37" s="88">
        <v>2052</v>
      </c>
      <c r="K37" s="86">
        <v>1798</v>
      </c>
      <c r="L37" s="86">
        <v>1889</v>
      </c>
      <c r="M37" s="86">
        <v>1994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5204</v>
      </c>
      <c r="F38" s="86">
        <v>3526</v>
      </c>
      <c r="G38" s="86">
        <v>3023</v>
      </c>
      <c r="H38" s="87">
        <v>3045</v>
      </c>
      <c r="I38" s="86">
        <v>3045</v>
      </c>
      <c r="J38" s="88">
        <v>2853</v>
      </c>
      <c r="K38" s="86">
        <v>3436</v>
      </c>
      <c r="L38" s="86">
        <v>3607</v>
      </c>
      <c r="M38" s="86">
        <v>3809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23730</v>
      </c>
      <c r="F39" s="86">
        <v>29292</v>
      </c>
      <c r="G39" s="86">
        <v>20388</v>
      </c>
      <c r="H39" s="87">
        <v>15366</v>
      </c>
      <c r="I39" s="86">
        <v>14083</v>
      </c>
      <c r="J39" s="88">
        <v>13775</v>
      </c>
      <c r="K39" s="86">
        <v>13320</v>
      </c>
      <c r="L39" s="86">
        <v>13985</v>
      </c>
      <c r="M39" s="86">
        <v>14771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21561</v>
      </c>
      <c r="F40" s="86">
        <v>25932</v>
      </c>
      <c r="G40" s="86">
        <v>28570</v>
      </c>
      <c r="H40" s="87">
        <v>32143</v>
      </c>
      <c r="I40" s="86">
        <v>29735</v>
      </c>
      <c r="J40" s="88">
        <v>29686</v>
      </c>
      <c r="K40" s="86">
        <v>33450</v>
      </c>
      <c r="L40" s="86">
        <v>35123</v>
      </c>
      <c r="M40" s="86">
        <v>37095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2897</v>
      </c>
      <c r="F41" s="86">
        <v>1538</v>
      </c>
      <c r="G41" s="86">
        <v>1662</v>
      </c>
      <c r="H41" s="87">
        <v>1383</v>
      </c>
      <c r="I41" s="86">
        <v>1304</v>
      </c>
      <c r="J41" s="88">
        <v>1304</v>
      </c>
      <c r="K41" s="86">
        <v>878</v>
      </c>
      <c r="L41" s="86">
        <v>923</v>
      </c>
      <c r="M41" s="86">
        <v>972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19970</v>
      </c>
      <c r="F42" s="86">
        <v>20138</v>
      </c>
      <c r="G42" s="86">
        <v>18754</v>
      </c>
      <c r="H42" s="87">
        <v>18301</v>
      </c>
      <c r="I42" s="86">
        <v>19381</v>
      </c>
      <c r="J42" s="88">
        <v>19424</v>
      </c>
      <c r="K42" s="86">
        <v>21152</v>
      </c>
      <c r="L42" s="86">
        <v>22205</v>
      </c>
      <c r="M42" s="86">
        <v>23457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1130</v>
      </c>
      <c r="F43" s="86">
        <v>1471</v>
      </c>
      <c r="G43" s="86">
        <v>1047</v>
      </c>
      <c r="H43" s="87">
        <v>1516</v>
      </c>
      <c r="I43" s="86">
        <v>1361</v>
      </c>
      <c r="J43" s="88">
        <v>1518</v>
      </c>
      <c r="K43" s="86">
        <v>2301</v>
      </c>
      <c r="L43" s="86">
        <v>2416</v>
      </c>
      <c r="M43" s="86">
        <v>2555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1861</v>
      </c>
      <c r="F44" s="86">
        <v>5283</v>
      </c>
      <c r="G44" s="86">
        <v>3924</v>
      </c>
      <c r="H44" s="87">
        <v>5490</v>
      </c>
      <c r="I44" s="86">
        <v>5790</v>
      </c>
      <c r="J44" s="88">
        <v>5790</v>
      </c>
      <c r="K44" s="86">
        <v>7277</v>
      </c>
      <c r="L44" s="86">
        <v>7641</v>
      </c>
      <c r="M44" s="86">
        <v>8067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2046</v>
      </c>
      <c r="F45" s="86">
        <v>1515</v>
      </c>
      <c r="G45" s="86">
        <v>1114</v>
      </c>
      <c r="H45" s="87">
        <v>841</v>
      </c>
      <c r="I45" s="86">
        <v>849</v>
      </c>
      <c r="J45" s="88">
        <v>1004</v>
      </c>
      <c r="K45" s="86">
        <v>1039</v>
      </c>
      <c r="L45" s="86">
        <v>1090</v>
      </c>
      <c r="M45" s="86">
        <v>1151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220</v>
      </c>
      <c r="F47" s="100">
        <f t="shared" ref="F47:M47" si="3">SUM(F48:F49)</f>
        <v>93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220</v>
      </c>
      <c r="F48" s="79">
        <v>93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123464</v>
      </c>
      <c r="F51" s="72">
        <f t="shared" ref="F51:M51" si="4">F52+F59+F62+F63+F64+F72+F73</f>
        <v>151186</v>
      </c>
      <c r="G51" s="72">
        <f t="shared" si="4"/>
        <v>159517</v>
      </c>
      <c r="H51" s="73">
        <f t="shared" si="4"/>
        <v>192269</v>
      </c>
      <c r="I51" s="72">
        <f t="shared" si="4"/>
        <v>192769</v>
      </c>
      <c r="J51" s="74">
        <f t="shared" si="4"/>
        <v>192769</v>
      </c>
      <c r="K51" s="72">
        <f t="shared" si="4"/>
        <v>198127</v>
      </c>
      <c r="L51" s="72">
        <f t="shared" si="4"/>
        <v>204030</v>
      </c>
      <c r="M51" s="72">
        <f t="shared" si="4"/>
        <v>214245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2242</v>
      </c>
      <c r="F62" s="86">
        <v>1326</v>
      </c>
      <c r="G62" s="86">
        <v>2634</v>
      </c>
      <c r="H62" s="87">
        <v>2917</v>
      </c>
      <c r="I62" s="86">
        <v>2917</v>
      </c>
      <c r="J62" s="88">
        <v>2917</v>
      </c>
      <c r="K62" s="86">
        <v>1733</v>
      </c>
      <c r="L62" s="86">
        <v>1822</v>
      </c>
      <c r="M62" s="86">
        <v>1923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116347</v>
      </c>
      <c r="F72" s="86">
        <v>144127</v>
      </c>
      <c r="G72" s="86">
        <v>151769</v>
      </c>
      <c r="H72" s="87">
        <v>183264</v>
      </c>
      <c r="I72" s="86">
        <v>183151</v>
      </c>
      <c r="J72" s="88">
        <v>183151</v>
      </c>
      <c r="K72" s="86">
        <v>189992</v>
      </c>
      <c r="L72" s="86">
        <v>195485</v>
      </c>
      <c r="M72" s="86">
        <v>205264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4875</v>
      </c>
      <c r="F73" s="86">
        <f t="shared" ref="F73:M73" si="12">SUM(F74:F75)</f>
        <v>5733</v>
      </c>
      <c r="G73" s="86">
        <f t="shared" si="12"/>
        <v>5114</v>
      </c>
      <c r="H73" s="87">
        <f t="shared" si="12"/>
        <v>6088</v>
      </c>
      <c r="I73" s="86">
        <f t="shared" si="12"/>
        <v>6701</v>
      </c>
      <c r="J73" s="88">
        <f t="shared" si="12"/>
        <v>6701</v>
      </c>
      <c r="K73" s="86">
        <f t="shared" si="12"/>
        <v>6402</v>
      </c>
      <c r="L73" s="86">
        <f t="shared" si="12"/>
        <v>6723</v>
      </c>
      <c r="M73" s="86">
        <f t="shared" si="12"/>
        <v>7058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4875</v>
      </c>
      <c r="F74" s="79">
        <v>5733</v>
      </c>
      <c r="G74" s="79">
        <v>5114</v>
      </c>
      <c r="H74" s="80">
        <v>6088</v>
      </c>
      <c r="I74" s="79">
        <v>6701</v>
      </c>
      <c r="J74" s="81">
        <v>6701</v>
      </c>
      <c r="K74" s="79">
        <v>6402</v>
      </c>
      <c r="L74" s="79">
        <v>6723</v>
      </c>
      <c r="M74" s="79">
        <v>7058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20686</v>
      </c>
      <c r="F77" s="72">
        <f t="shared" ref="F77:M77" si="13">F78+F81+F84+F85+F86+F87+F88</f>
        <v>8557</v>
      </c>
      <c r="G77" s="72">
        <f t="shared" si="13"/>
        <v>6451</v>
      </c>
      <c r="H77" s="73">
        <f t="shared" si="13"/>
        <v>3810</v>
      </c>
      <c r="I77" s="72">
        <f t="shared" si="13"/>
        <v>19318</v>
      </c>
      <c r="J77" s="74">
        <f t="shared" si="13"/>
        <v>19318</v>
      </c>
      <c r="K77" s="72">
        <f t="shared" si="13"/>
        <v>16425</v>
      </c>
      <c r="L77" s="72">
        <f t="shared" si="13"/>
        <v>37144</v>
      </c>
      <c r="M77" s="72">
        <f t="shared" si="13"/>
        <v>33999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11880</v>
      </c>
      <c r="F78" s="100">
        <f t="shared" ref="F78:M78" si="14">SUM(F79:F80)</f>
        <v>5803</v>
      </c>
      <c r="G78" s="100">
        <f t="shared" si="14"/>
        <v>4087</v>
      </c>
      <c r="H78" s="101">
        <f t="shared" si="14"/>
        <v>2500</v>
      </c>
      <c r="I78" s="100">
        <f t="shared" si="14"/>
        <v>2500</v>
      </c>
      <c r="J78" s="102">
        <f t="shared" si="14"/>
        <v>2500</v>
      </c>
      <c r="K78" s="100">
        <f t="shared" si="14"/>
        <v>3500</v>
      </c>
      <c r="L78" s="100">
        <f t="shared" si="14"/>
        <v>23575</v>
      </c>
      <c r="M78" s="100">
        <f t="shared" si="14"/>
        <v>19664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11880</v>
      </c>
      <c r="F79" s="79">
        <v>5803</v>
      </c>
      <c r="G79" s="79">
        <v>4087</v>
      </c>
      <c r="H79" s="80">
        <v>2500</v>
      </c>
      <c r="I79" s="79">
        <v>2500</v>
      </c>
      <c r="J79" s="81">
        <v>2500</v>
      </c>
      <c r="K79" s="79">
        <v>3500</v>
      </c>
      <c r="L79" s="79">
        <v>23575</v>
      </c>
      <c r="M79" s="79">
        <v>19664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8760</v>
      </c>
      <c r="F81" s="86">
        <f t="shared" ref="F81:M81" si="15">SUM(F82:F83)</f>
        <v>2733</v>
      </c>
      <c r="G81" s="86">
        <f t="shared" si="15"/>
        <v>2351</v>
      </c>
      <c r="H81" s="87">
        <f t="shared" si="15"/>
        <v>1310</v>
      </c>
      <c r="I81" s="86">
        <f t="shared" si="15"/>
        <v>16818</v>
      </c>
      <c r="J81" s="88">
        <f t="shared" si="15"/>
        <v>16818</v>
      </c>
      <c r="K81" s="86">
        <f t="shared" si="15"/>
        <v>12925</v>
      </c>
      <c r="L81" s="86">
        <f t="shared" si="15"/>
        <v>13569</v>
      </c>
      <c r="M81" s="86">
        <f t="shared" si="15"/>
        <v>14335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1537</v>
      </c>
      <c r="F82" s="79">
        <v>0</v>
      </c>
      <c r="G82" s="79">
        <v>868</v>
      </c>
      <c r="H82" s="80">
        <v>0</v>
      </c>
      <c r="I82" s="79">
        <v>4800</v>
      </c>
      <c r="J82" s="81">
        <v>4800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7223</v>
      </c>
      <c r="F83" s="93">
        <v>2733</v>
      </c>
      <c r="G83" s="93">
        <v>1483</v>
      </c>
      <c r="H83" s="94">
        <v>1310</v>
      </c>
      <c r="I83" s="93">
        <v>12018</v>
      </c>
      <c r="J83" s="95">
        <v>12018</v>
      </c>
      <c r="K83" s="93">
        <v>12925</v>
      </c>
      <c r="L83" s="93">
        <v>13569</v>
      </c>
      <c r="M83" s="93">
        <v>14335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38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</v>
      </c>
      <c r="F88" s="86">
        <v>21</v>
      </c>
      <c r="G88" s="86">
        <v>13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1057</v>
      </c>
      <c r="F90" s="72">
        <v>164</v>
      </c>
      <c r="G90" s="72">
        <v>92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478233</v>
      </c>
      <c r="F92" s="46">
        <f t="shared" ref="F92:M92" si="16">F4+F51+F77+F90</f>
        <v>522687</v>
      </c>
      <c r="G92" s="46">
        <f t="shared" si="16"/>
        <v>531722</v>
      </c>
      <c r="H92" s="47">
        <f t="shared" si="16"/>
        <v>603823</v>
      </c>
      <c r="I92" s="46">
        <f t="shared" si="16"/>
        <v>607507</v>
      </c>
      <c r="J92" s="48">
        <f t="shared" si="16"/>
        <v>607507</v>
      </c>
      <c r="K92" s="46">
        <f t="shared" si="16"/>
        <v>651206</v>
      </c>
      <c r="L92" s="46">
        <f t="shared" si="16"/>
        <v>705859</v>
      </c>
      <c r="M92" s="46">
        <f t="shared" si="16"/>
        <v>739084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109356</v>
      </c>
      <c r="F4" s="72">
        <f t="shared" ref="F4:M4" si="0">F5+F8+F47</f>
        <v>101698</v>
      </c>
      <c r="G4" s="72">
        <f t="shared" si="0"/>
        <v>106824</v>
      </c>
      <c r="H4" s="73">
        <f t="shared" si="0"/>
        <v>92895</v>
      </c>
      <c r="I4" s="72">
        <f t="shared" si="0"/>
        <v>93855</v>
      </c>
      <c r="J4" s="74">
        <f t="shared" si="0"/>
        <v>93855</v>
      </c>
      <c r="K4" s="72">
        <f t="shared" si="0"/>
        <v>104266</v>
      </c>
      <c r="L4" s="72">
        <f t="shared" si="0"/>
        <v>111237</v>
      </c>
      <c r="M4" s="72">
        <f t="shared" si="0"/>
        <v>117501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62267</v>
      </c>
      <c r="F5" s="100">
        <f t="shared" ref="F5:M5" si="1">SUM(F6:F7)</f>
        <v>69667</v>
      </c>
      <c r="G5" s="100">
        <f t="shared" si="1"/>
        <v>76960</v>
      </c>
      <c r="H5" s="101">
        <f t="shared" si="1"/>
        <v>74999</v>
      </c>
      <c r="I5" s="100">
        <f t="shared" si="1"/>
        <v>75171</v>
      </c>
      <c r="J5" s="102">
        <f t="shared" si="1"/>
        <v>75171</v>
      </c>
      <c r="K5" s="100">
        <f t="shared" si="1"/>
        <v>81693</v>
      </c>
      <c r="L5" s="100">
        <f t="shared" si="1"/>
        <v>87547</v>
      </c>
      <c r="M5" s="100">
        <f t="shared" si="1"/>
        <v>92475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62267</v>
      </c>
      <c r="F6" s="79">
        <v>69667</v>
      </c>
      <c r="G6" s="79">
        <v>76960</v>
      </c>
      <c r="H6" s="80">
        <v>74999</v>
      </c>
      <c r="I6" s="79">
        <v>75171</v>
      </c>
      <c r="J6" s="81">
        <v>75171</v>
      </c>
      <c r="K6" s="79">
        <v>81693</v>
      </c>
      <c r="L6" s="79">
        <v>87547</v>
      </c>
      <c r="M6" s="79">
        <v>92475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47009</v>
      </c>
      <c r="F8" s="100">
        <f t="shared" ref="F8:M8" si="2">SUM(F9:F46)</f>
        <v>31999</v>
      </c>
      <c r="G8" s="100">
        <f t="shared" si="2"/>
        <v>29864</v>
      </c>
      <c r="H8" s="101">
        <f t="shared" si="2"/>
        <v>17896</v>
      </c>
      <c r="I8" s="100">
        <f t="shared" si="2"/>
        <v>18684</v>
      </c>
      <c r="J8" s="102">
        <f t="shared" si="2"/>
        <v>18684</v>
      </c>
      <c r="K8" s="100">
        <f t="shared" si="2"/>
        <v>22573</v>
      </c>
      <c r="L8" s="100">
        <f t="shared" si="2"/>
        <v>23690</v>
      </c>
      <c r="M8" s="100">
        <f t="shared" si="2"/>
        <v>25026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441</v>
      </c>
      <c r="F9" s="79">
        <v>418</v>
      </c>
      <c r="G9" s="79">
        <v>435</v>
      </c>
      <c r="H9" s="80">
        <v>249</v>
      </c>
      <c r="I9" s="79">
        <v>365</v>
      </c>
      <c r="J9" s="81">
        <v>365</v>
      </c>
      <c r="K9" s="79">
        <v>470</v>
      </c>
      <c r="L9" s="79">
        <v>493</v>
      </c>
      <c r="M9" s="79">
        <v>521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1341</v>
      </c>
      <c r="F10" s="86">
        <v>1396</v>
      </c>
      <c r="G10" s="86">
        <v>1159</v>
      </c>
      <c r="H10" s="87">
        <v>128</v>
      </c>
      <c r="I10" s="86">
        <v>854</v>
      </c>
      <c r="J10" s="88">
        <v>1076</v>
      </c>
      <c r="K10" s="86">
        <v>543</v>
      </c>
      <c r="L10" s="86">
        <v>569</v>
      </c>
      <c r="M10" s="86">
        <v>601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345</v>
      </c>
      <c r="F11" s="86">
        <v>313</v>
      </c>
      <c r="G11" s="86">
        <v>249</v>
      </c>
      <c r="H11" s="87">
        <v>220</v>
      </c>
      <c r="I11" s="86">
        <v>313</v>
      </c>
      <c r="J11" s="88">
        <v>341</v>
      </c>
      <c r="K11" s="86">
        <v>107</v>
      </c>
      <c r="L11" s="86">
        <v>113</v>
      </c>
      <c r="M11" s="86">
        <v>119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2708</v>
      </c>
      <c r="F12" s="86">
        <v>2404</v>
      </c>
      <c r="G12" s="86">
        <v>523</v>
      </c>
      <c r="H12" s="87">
        <v>250</v>
      </c>
      <c r="I12" s="86">
        <v>250</v>
      </c>
      <c r="J12" s="88">
        <v>250</v>
      </c>
      <c r="K12" s="86">
        <v>500</v>
      </c>
      <c r="L12" s="86">
        <v>525</v>
      </c>
      <c r="M12" s="86">
        <v>555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1048</v>
      </c>
      <c r="F13" s="86">
        <v>1047</v>
      </c>
      <c r="G13" s="86">
        <v>823</v>
      </c>
      <c r="H13" s="87">
        <v>90</v>
      </c>
      <c r="I13" s="86">
        <v>90</v>
      </c>
      <c r="J13" s="88">
        <v>90</v>
      </c>
      <c r="K13" s="86">
        <v>189</v>
      </c>
      <c r="L13" s="86">
        <v>199</v>
      </c>
      <c r="M13" s="86">
        <v>210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839</v>
      </c>
      <c r="F14" s="86">
        <v>707</v>
      </c>
      <c r="G14" s="86">
        <v>997</v>
      </c>
      <c r="H14" s="87">
        <v>677</v>
      </c>
      <c r="I14" s="86">
        <v>748</v>
      </c>
      <c r="J14" s="88">
        <v>784</v>
      </c>
      <c r="K14" s="86">
        <v>757</v>
      </c>
      <c r="L14" s="86">
        <v>794</v>
      </c>
      <c r="M14" s="86">
        <v>840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2169</v>
      </c>
      <c r="F15" s="86">
        <v>2178</v>
      </c>
      <c r="G15" s="86">
        <v>2032</v>
      </c>
      <c r="H15" s="87">
        <v>1732</v>
      </c>
      <c r="I15" s="86">
        <v>1434</v>
      </c>
      <c r="J15" s="88">
        <v>1330</v>
      </c>
      <c r="K15" s="86">
        <v>1629</v>
      </c>
      <c r="L15" s="86">
        <v>1710</v>
      </c>
      <c r="M15" s="86">
        <v>1806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2034</v>
      </c>
      <c r="F16" s="86">
        <v>1357</v>
      </c>
      <c r="G16" s="86">
        <v>1333</v>
      </c>
      <c r="H16" s="87">
        <v>427</v>
      </c>
      <c r="I16" s="86">
        <v>357</v>
      </c>
      <c r="J16" s="88">
        <v>357</v>
      </c>
      <c r="K16" s="86">
        <v>833</v>
      </c>
      <c r="L16" s="86">
        <v>875</v>
      </c>
      <c r="M16" s="86">
        <v>924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2230</v>
      </c>
      <c r="F17" s="86">
        <v>4</v>
      </c>
      <c r="G17" s="86">
        <v>525</v>
      </c>
      <c r="H17" s="87">
        <v>0</v>
      </c>
      <c r="I17" s="86">
        <v>76</v>
      </c>
      <c r="J17" s="88">
        <v>4</v>
      </c>
      <c r="K17" s="86">
        <v>109</v>
      </c>
      <c r="L17" s="86">
        <v>114</v>
      </c>
      <c r="M17" s="86">
        <v>121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293</v>
      </c>
      <c r="F21" s="86">
        <v>7</v>
      </c>
      <c r="G21" s="86">
        <v>317</v>
      </c>
      <c r="H21" s="87">
        <v>0</v>
      </c>
      <c r="I21" s="86">
        <v>300</v>
      </c>
      <c r="J21" s="88">
        <v>297</v>
      </c>
      <c r="K21" s="86">
        <v>23</v>
      </c>
      <c r="L21" s="86">
        <v>24</v>
      </c>
      <c r="M21" s="86">
        <v>26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2984</v>
      </c>
      <c r="F22" s="86">
        <v>692</v>
      </c>
      <c r="G22" s="86">
        <v>439</v>
      </c>
      <c r="H22" s="87">
        <v>92</v>
      </c>
      <c r="I22" s="86">
        <v>117</v>
      </c>
      <c r="J22" s="88">
        <v>308</v>
      </c>
      <c r="K22" s="86">
        <v>95</v>
      </c>
      <c r="L22" s="86">
        <v>100</v>
      </c>
      <c r="M22" s="86">
        <v>105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687</v>
      </c>
      <c r="F23" s="86">
        <v>1000</v>
      </c>
      <c r="G23" s="86">
        <v>530</v>
      </c>
      <c r="H23" s="87">
        <v>260</v>
      </c>
      <c r="I23" s="86">
        <v>410</v>
      </c>
      <c r="J23" s="88">
        <v>287</v>
      </c>
      <c r="K23" s="86">
        <v>358</v>
      </c>
      <c r="L23" s="86">
        <v>375</v>
      </c>
      <c r="M23" s="86">
        <v>396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45</v>
      </c>
      <c r="F24" s="86">
        <v>78</v>
      </c>
      <c r="G24" s="86">
        <v>41</v>
      </c>
      <c r="H24" s="87">
        <v>0</v>
      </c>
      <c r="I24" s="86">
        <v>50</v>
      </c>
      <c r="J24" s="88">
        <v>50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28</v>
      </c>
      <c r="H25" s="87">
        <v>1486</v>
      </c>
      <c r="I25" s="86">
        <v>989</v>
      </c>
      <c r="J25" s="88">
        <v>989</v>
      </c>
      <c r="K25" s="86">
        <v>1855</v>
      </c>
      <c r="L25" s="86">
        <v>1947</v>
      </c>
      <c r="M25" s="86">
        <v>2057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69</v>
      </c>
      <c r="F29" s="86">
        <v>77</v>
      </c>
      <c r="G29" s="86">
        <v>83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</v>
      </c>
      <c r="F30" s="86">
        <v>12</v>
      </c>
      <c r="G30" s="86">
        <v>8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37</v>
      </c>
      <c r="F32" s="86">
        <v>140</v>
      </c>
      <c r="G32" s="86">
        <v>34</v>
      </c>
      <c r="H32" s="87">
        <v>22</v>
      </c>
      <c r="I32" s="86">
        <v>48</v>
      </c>
      <c r="J32" s="88">
        <v>27</v>
      </c>
      <c r="K32" s="86">
        <v>13</v>
      </c>
      <c r="L32" s="86">
        <v>14</v>
      </c>
      <c r="M32" s="86">
        <v>14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11</v>
      </c>
      <c r="F33" s="86">
        <v>2</v>
      </c>
      <c r="G33" s="86">
        <v>61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101</v>
      </c>
      <c r="F37" s="86">
        <v>145</v>
      </c>
      <c r="G37" s="86">
        <v>58</v>
      </c>
      <c r="H37" s="87">
        <v>414</v>
      </c>
      <c r="I37" s="86">
        <v>556</v>
      </c>
      <c r="J37" s="88">
        <v>556</v>
      </c>
      <c r="K37" s="86">
        <v>348</v>
      </c>
      <c r="L37" s="86">
        <v>364</v>
      </c>
      <c r="M37" s="86">
        <v>385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1594</v>
      </c>
      <c r="F38" s="86">
        <v>1342</v>
      </c>
      <c r="G38" s="86">
        <v>1386</v>
      </c>
      <c r="H38" s="87">
        <v>1148</v>
      </c>
      <c r="I38" s="86">
        <v>1148</v>
      </c>
      <c r="J38" s="88">
        <v>1118</v>
      </c>
      <c r="K38" s="86">
        <v>1161</v>
      </c>
      <c r="L38" s="86">
        <v>1219</v>
      </c>
      <c r="M38" s="86">
        <v>1286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11674</v>
      </c>
      <c r="F39" s="86">
        <v>4680</v>
      </c>
      <c r="G39" s="86">
        <v>3601</v>
      </c>
      <c r="H39" s="87">
        <v>1436</v>
      </c>
      <c r="I39" s="86">
        <v>1395</v>
      </c>
      <c r="J39" s="88">
        <v>1345</v>
      </c>
      <c r="K39" s="86">
        <v>2664</v>
      </c>
      <c r="L39" s="86">
        <v>2797</v>
      </c>
      <c r="M39" s="86">
        <v>2954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8286</v>
      </c>
      <c r="F40" s="86">
        <v>6083</v>
      </c>
      <c r="G40" s="86">
        <v>6956</v>
      </c>
      <c r="H40" s="87">
        <v>2630</v>
      </c>
      <c r="I40" s="86">
        <v>2223</v>
      </c>
      <c r="J40" s="88">
        <v>2196</v>
      </c>
      <c r="K40" s="86">
        <v>4171</v>
      </c>
      <c r="L40" s="86">
        <v>4378</v>
      </c>
      <c r="M40" s="86">
        <v>4626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153</v>
      </c>
      <c r="F41" s="86">
        <v>57</v>
      </c>
      <c r="G41" s="86">
        <v>210</v>
      </c>
      <c r="H41" s="87">
        <v>100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6954</v>
      </c>
      <c r="F42" s="86">
        <v>6617</v>
      </c>
      <c r="G42" s="86">
        <v>6231</v>
      </c>
      <c r="H42" s="87">
        <v>5541</v>
      </c>
      <c r="I42" s="86">
        <v>5738</v>
      </c>
      <c r="J42" s="88">
        <v>5738</v>
      </c>
      <c r="K42" s="86">
        <v>5366</v>
      </c>
      <c r="L42" s="86">
        <v>5629</v>
      </c>
      <c r="M42" s="86">
        <v>5947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100</v>
      </c>
      <c r="F43" s="86">
        <v>167</v>
      </c>
      <c r="G43" s="86">
        <v>172</v>
      </c>
      <c r="H43" s="87">
        <v>92</v>
      </c>
      <c r="I43" s="86">
        <v>131</v>
      </c>
      <c r="J43" s="88">
        <v>131</v>
      </c>
      <c r="K43" s="86">
        <v>347</v>
      </c>
      <c r="L43" s="86">
        <v>365</v>
      </c>
      <c r="M43" s="86">
        <v>385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344</v>
      </c>
      <c r="F44" s="86">
        <v>522</v>
      </c>
      <c r="G44" s="86">
        <v>1258</v>
      </c>
      <c r="H44" s="87">
        <v>454</v>
      </c>
      <c r="I44" s="86">
        <v>644</v>
      </c>
      <c r="J44" s="88">
        <v>644</v>
      </c>
      <c r="K44" s="86">
        <v>551</v>
      </c>
      <c r="L44" s="86">
        <v>578</v>
      </c>
      <c r="M44" s="86">
        <v>611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519</v>
      </c>
      <c r="F45" s="86">
        <v>554</v>
      </c>
      <c r="G45" s="86">
        <v>375</v>
      </c>
      <c r="H45" s="87">
        <v>448</v>
      </c>
      <c r="I45" s="86">
        <v>448</v>
      </c>
      <c r="J45" s="88">
        <v>401</v>
      </c>
      <c r="K45" s="86">
        <v>484</v>
      </c>
      <c r="L45" s="86">
        <v>508</v>
      </c>
      <c r="M45" s="86">
        <v>537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80</v>
      </c>
      <c r="F47" s="100">
        <f t="shared" ref="F47:M47" si="3">SUM(F48:F49)</f>
        <v>32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80</v>
      </c>
      <c r="F48" s="79">
        <v>32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1256</v>
      </c>
      <c r="F51" s="72">
        <f t="shared" ref="F51:M51" si="4">F52+F59+F62+F63+F64+F72+F73</f>
        <v>1453</v>
      </c>
      <c r="G51" s="72">
        <f t="shared" si="4"/>
        <v>975</v>
      </c>
      <c r="H51" s="73">
        <f t="shared" si="4"/>
        <v>708</v>
      </c>
      <c r="I51" s="72">
        <f t="shared" si="4"/>
        <v>840</v>
      </c>
      <c r="J51" s="74">
        <f t="shared" si="4"/>
        <v>840</v>
      </c>
      <c r="K51" s="72">
        <f t="shared" si="4"/>
        <v>172</v>
      </c>
      <c r="L51" s="72">
        <f t="shared" si="4"/>
        <v>181</v>
      </c>
      <c r="M51" s="72">
        <f t="shared" si="4"/>
        <v>191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1242</v>
      </c>
      <c r="F62" s="86">
        <v>1326</v>
      </c>
      <c r="G62" s="86">
        <v>942</v>
      </c>
      <c r="H62" s="87">
        <v>708</v>
      </c>
      <c r="I62" s="86">
        <v>708</v>
      </c>
      <c r="J62" s="88">
        <v>708</v>
      </c>
      <c r="K62" s="86">
        <v>172</v>
      </c>
      <c r="L62" s="86">
        <v>181</v>
      </c>
      <c r="M62" s="86">
        <v>191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14</v>
      </c>
      <c r="F73" s="86">
        <f t="shared" ref="F73:M73" si="12">SUM(F74:F75)</f>
        <v>127</v>
      </c>
      <c r="G73" s="86">
        <f t="shared" si="12"/>
        <v>33</v>
      </c>
      <c r="H73" s="87">
        <f t="shared" si="12"/>
        <v>0</v>
      </c>
      <c r="I73" s="86">
        <f t="shared" si="12"/>
        <v>132</v>
      </c>
      <c r="J73" s="88">
        <f t="shared" si="12"/>
        <v>132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14</v>
      </c>
      <c r="F74" s="79">
        <v>127</v>
      </c>
      <c r="G74" s="79">
        <v>33</v>
      </c>
      <c r="H74" s="80">
        <v>0</v>
      </c>
      <c r="I74" s="79">
        <v>132</v>
      </c>
      <c r="J74" s="81">
        <v>132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14891</v>
      </c>
      <c r="F77" s="72">
        <f t="shared" ref="F77:M77" si="13">F78+F81+F84+F85+F86+F87+F88</f>
        <v>6823</v>
      </c>
      <c r="G77" s="72">
        <f t="shared" si="13"/>
        <v>5638</v>
      </c>
      <c r="H77" s="73">
        <f t="shared" si="13"/>
        <v>131</v>
      </c>
      <c r="I77" s="72">
        <f t="shared" si="13"/>
        <v>1601</v>
      </c>
      <c r="J77" s="74">
        <f t="shared" si="13"/>
        <v>1601</v>
      </c>
      <c r="K77" s="72">
        <f t="shared" si="13"/>
        <v>2532</v>
      </c>
      <c r="L77" s="72">
        <f t="shared" si="13"/>
        <v>2659</v>
      </c>
      <c r="M77" s="72">
        <f t="shared" si="13"/>
        <v>2807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10940</v>
      </c>
      <c r="F78" s="100">
        <f t="shared" ref="F78:M78" si="14">SUM(F79:F80)</f>
        <v>5803</v>
      </c>
      <c r="G78" s="100">
        <f t="shared" si="14"/>
        <v>4087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10940</v>
      </c>
      <c r="F79" s="79">
        <v>5803</v>
      </c>
      <c r="G79" s="79">
        <v>4087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3913</v>
      </c>
      <c r="F81" s="86">
        <f t="shared" ref="F81:M81" si="15">SUM(F82:F83)</f>
        <v>1020</v>
      </c>
      <c r="G81" s="86">
        <f t="shared" si="15"/>
        <v>1538</v>
      </c>
      <c r="H81" s="87">
        <f t="shared" si="15"/>
        <v>131</v>
      </c>
      <c r="I81" s="86">
        <f t="shared" si="15"/>
        <v>1601</v>
      </c>
      <c r="J81" s="88">
        <f t="shared" si="15"/>
        <v>1601</v>
      </c>
      <c r="K81" s="86">
        <f t="shared" si="15"/>
        <v>2532</v>
      </c>
      <c r="L81" s="86">
        <f t="shared" si="15"/>
        <v>2659</v>
      </c>
      <c r="M81" s="86">
        <f t="shared" si="15"/>
        <v>2807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1019</v>
      </c>
      <c r="F82" s="79">
        <v>0</v>
      </c>
      <c r="G82" s="79">
        <v>868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2894</v>
      </c>
      <c r="F83" s="93">
        <v>1020</v>
      </c>
      <c r="G83" s="93">
        <v>670</v>
      </c>
      <c r="H83" s="94">
        <v>131</v>
      </c>
      <c r="I83" s="93">
        <v>1601</v>
      </c>
      <c r="J83" s="95">
        <v>1601</v>
      </c>
      <c r="K83" s="93">
        <v>2532</v>
      </c>
      <c r="L83" s="93">
        <v>2659</v>
      </c>
      <c r="M83" s="93">
        <v>2807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38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17</v>
      </c>
      <c r="F90" s="72">
        <v>0</v>
      </c>
      <c r="G90" s="72">
        <v>29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125520</v>
      </c>
      <c r="F92" s="46">
        <f t="shared" ref="F92:M92" si="16">F4+F51+F77+F90</f>
        <v>109974</v>
      </c>
      <c r="G92" s="46">
        <f t="shared" si="16"/>
        <v>113466</v>
      </c>
      <c r="H92" s="47">
        <f t="shared" si="16"/>
        <v>93734</v>
      </c>
      <c r="I92" s="46">
        <f t="shared" si="16"/>
        <v>96296</v>
      </c>
      <c r="J92" s="48">
        <f t="shared" si="16"/>
        <v>96296</v>
      </c>
      <c r="K92" s="46">
        <f t="shared" si="16"/>
        <v>106970</v>
      </c>
      <c r="L92" s="46">
        <f t="shared" si="16"/>
        <v>114077</v>
      </c>
      <c r="M92" s="46">
        <f t="shared" si="16"/>
        <v>120499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81549</v>
      </c>
      <c r="F4" s="72">
        <f t="shared" ref="F4:M4" si="0">F5+F8+F47</f>
        <v>96851</v>
      </c>
      <c r="G4" s="72">
        <f t="shared" si="0"/>
        <v>117245</v>
      </c>
      <c r="H4" s="73">
        <f t="shared" si="0"/>
        <v>99791</v>
      </c>
      <c r="I4" s="72">
        <f t="shared" si="0"/>
        <v>91564</v>
      </c>
      <c r="J4" s="74">
        <f t="shared" si="0"/>
        <v>91564</v>
      </c>
      <c r="K4" s="72">
        <f t="shared" si="0"/>
        <v>50022</v>
      </c>
      <c r="L4" s="72">
        <f t="shared" si="0"/>
        <v>53232</v>
      </c>
      <c r="M4" s="72">
        <f t="shared" si="0"/>
        <v>56230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60517</v>
      </c>
      <c r="F5" s="100">
        <f t="shared" ref="F5:M5" si="1">SUM(F6:F7)</f>
        <v>69506</v>
      </c>
      <c r="G5" s="100">
        <f t="shared" si="1"/>
        <v>87242</v>
      </c>
      <c r="H5" s="101">
        <f t="shared" si="1"/>
        <v>57533</v>
      </c>
      <c r="I5" s="100">
        <f t="shared" si="1"/>
        <v>55825</v>
      </c>
      <c r="J5" s="102">
        <f t="shared" si="1"/>
        <v>55825</v>
      </c>
      <c r="K5" s="100">
        <f t="shared" si="1"/>
        <v>32763</v>
      </c>
      <c r="L5" s="100">
        <f t="shared" si="1"/>
        <v>35111</v>
      </c>
      <c r="M5" s="100">
        <f t="shared" si="1"/>
        <v>37087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60517</v>
      </c>
      <c r="F6" s="79">
        <v>69506</v>
      </c>
      <c r="G6" s="79">
        <v>87242</v>
      </c>
      <c r="H6" s="80">
        <v>57533</v>
      </c>
      <c r="I6" s="79">
        <v>55825</v>
      </c>
      <c r="J6" s="81">
        <v>55825</v>
      </c>
      <c r="K6" s="79">
        <v>32763</v>
      </c>
      <c r="L6" s="79">
        <v>35111</v>
      </c>
      <c r="M6" s="79">
        <v>37087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20962</v>
      </c>
      <c r="F8" s="100">
        <f t="shared" ref="F8:M8" si="2">SUM(F9:F46)</f>
        <v>27311</v>
      </c>
      <c r="G8" s="100">
        <f t="shared" si="2"/>
        <v>30003</v>
      </c>
      <c r="H8" s="101">
        <f t="shared" si="2"/>
        <v>42258</v>
      </c>
      <c r="I8" s="100">
        <f t="shared" si="2"/>
        <v>35739</v>
      </c>
      <c r="J8" s="102">
        <f t="shared" si="2"/>
        <v>35739</v>
      </c>
      <c r="K8" s="100">
        <f t="shared" si="2"/>
        <v>17259</v>
      </c>
      <c r="L8" s="100">
        <f t="shared" si="2"/>
        <v>18121</v>
      </c>
      <c r="M8" s="100">
        <f t="shared" si="2"/>
        <v>19143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221</v>
      </c>
      <c r="F9" s="79">
        <v>279</v>
      </c>
      <c r="G9" s="79">
        <v>288</v>
      </c>
      <c r="H9" s="80">
        <v>214</v>
      </c>
      <c r="I9" s="79">
        <v>217</v>
      </c>
      <c r="J9" s="81">
        <v>217</v>
      </c>
      <c r="K9" s="79">
        <v>191</v>
      </c>
      <c r="L9" s="79">
        <v>201</v>
      </c>
      <c r="M9" s="79">
        <v>212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1114</v>
      </c>
      <c r="F10" s="86">
        <v>516</v>
      </c>
      <c r="G10" s="86">
        <v>287</v>
      </c>
      <c r="H10" s="87">
        <v>283</v>
      </c>
      <c r="I10" s="86">
        <v>283</v>
      </c>
      <c r="J10" s="88">
        <v>283</v>
      </c>
      <c r="K10" s="86">
        <v>89</v>
      </c>
      <c r="L10" s="86">
        <v>93</v>
      </c>
      <c r="M10" s="86">
        <v>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325</v>
      </c>
      <c r="F11" s="86">
        <v>247</v>
      </c>
      <c r="G11" s="86">
        <v>296</v>
      </c>
      <c r="H11" s="87">
        <v>148</v>
      </c>
      <c r="I11" s="86">
        <v>175</v>
      </c>
      <c r="J11" s="88">
        <v>175</v>
      </c>
      <c r="K11" s="86">
        <v>60</v>
      </c>
      <c r="L11" s="86">
        <v>63</v>
      </c>
      <c r="M11" s="86">
        <v>67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36</v>
      </c>
      <c r="F12" s="86">
        <v>0</v>
      </c>
      <c r="G12" s="86">
        <v>1046</v>
      </c>
      <c r="H12" s="87">
        <v>1250</v>
      </c>
      <c r="I12" s="86">
        <v>1250</v>
      </c>
      <c r="J12" s="88">
        <v>1250</v>
      </c>
      <c r="K12" s="86">
        <v>500</v>
      </c>
      <c r="L12" s="86">
        <v>525</v>
      </c>
      <c r="M12" s="86">
        <v>555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101</v>
      </c>
      <c r="F13" s="86">
        <v>0</v>
      </c>
      <c r="G13" s="86">
        <v>0</v>
      </c>
      <c r="H13" s="87">
        <v>450</v>
      </c>
      <c r="I13" s="86">
        <v>450</v>
      </c>
      <c r="J13" s="88">
        <v>450</v>
      </c>
      <c r="K13" s="86">
        <v>189</v>
      </c>
      <c r="L13" s="86">
        <v>198</v>
      </c>
      <c r="M13" s="86">
        <v>210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375</v>
      </c>
      <c r="F14" s="86">
        <v>353</v>
      </c>
      <c r="G14" s="86">
        <v>360</v>
      </c>
      <c r="H14" s="87">
        <v>385</v>
      </c>
      <c r="I14" s="86">
        <v>372</v>
      </c>
      <c r="J14" s="88">
        <v>372</v>
      </c>
      <c r="K14" s="86">
        <v>110</v>
      </c>
      <c r="L14" s="86">
        <v>115</v>
      </c>
      <c r="M14" s="86">
        <v>123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1599</v>
      </c>
      <c r="F15" s="86">
        <v>2388</v>
      </c>
      <c r="G15" s="86">
        <v>2793</v>
      </c>
      <c r="H15" s="87">
        <v>3299</v>
      </c>
      <c r="I15" s="86">
        <v>1812</v>
      </c>
      <c r="J15" s="88">
        <v>1852</v>
      </c>
      <c r="K15" s="86">
        <v>488</v>
      </c>
      <c r="L15" s="86">
        <v>512</v>
      </c>
      <c r="M15" s="86">
        <v>541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546</v>
      </c>
      <c r="F16" s="86">
        <v>849</v>
      </c>
      <c r="G16" s="86">
        <v>825</v>
      </c>
      <c r="H16" s="87">
        <v>1995</v>
      </c>
      <c r="I16" s="86">
        <v>1479</v>
      </c>
      <c r="J16" s="88">
        <v>1479</v>
      </c>
      <c r="K16" s="86">
        <v>734</v>
      </c>
      <c r="L16" s="86">
        <v>771</v>
      </c>
      <c r="M16" s="86">
        <v>814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24</v>
      </c>
      <c r="F17" s="86">
        <v>0</v>
      </c>
      <c r="G17" s="86">
        <v>9</v>
      </c>
      <c r="H17" s="87">
        <v>0</v>
      </c>
      <c r="I17" s="86">
        <v>0</v>
      </c>
      <c r="J17" s="88">
        <v>3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147</v>
      </c>
      <c r="F22" s="86">
        <v>248</v>
      </c>
      <c r="G22" s="86">
        <v>89</v>
      </c>
      <c r="H22" s="87">
        <v>379</v>
      </c>
      <c r="I22" s="86">
        <v>300</v>
      </c>
      <c r="J22" s="88">
        <v>423</v>
      </c>
      <c r="K22" s="86">
        <v>117</v>
      </c>
      <c r="L22" s="86">
        <v>123</v>
      </c>
      <c r="M22" s="86">
        <v>130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1654</v>
      </c>
      <c r="F23" s="86">
        <v>1627</v>
      </c>
      <c r="G23" s="86">
        <v>1750</v>
      </c>
      <c r="H23" s="87">
        <v>1700</v>
      </c>
      <c r="I23" s="86">
        <v>1774</v>
      </c>
      <c r="J23" s="88">
        <v>1774</v>
      </c>
      <c r="K23" s="86">
        <v>1372</v>
      </c>
      <c r="L23" s="86">
        <v>1440</v>
      </c>
      <c r="M23" s="86">
        <v>1523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3</v>
      </c>
      <c r="H25" s="87">
        <v>6595</v>
      </c>
      <c r="I25" s="86">
        <v>3292</v>
      </c>
      <c r="J25" s="88">
        <v>3292</v>
      </c>
      <c r="K25" s="86">
        <v>1642</v>
      </c>
      <c r="L25" s="86">
        <v>1724</v>
      </c>
      <c r="M25" s="86">
        <v>1821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21</v>
      </c>
      <c r="F29" s="86">
        <v>16</v>
      </c>
      <c r="G29" s="86">
        <v>27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23</v>
      </c>
      <c r="G32" s="86">
        <v>59</v>
      </c>
      <c r="H32" s="87">
        <v>0</v>
      </c>
      <c r="I32" s="86">
        <v>0</v>
      </c>
      <c r="J32" s="88">
        <v>0</v>
      </c>
      <c r="K32" s="86">
        <v>148</v>
      </c>
      <c r="L32" s="86">
        <v>155</v>
      </c>
      <c r="M32" s="86">
        <v>164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</v>
      </c>
      <c r="F33" s="86">
        <v>0</v>
      </c>
      <c r="G33" s="86">
        <v>11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113</v>
      </c>
      <c r="F37" s="86">
        <v>41</v>
      </c>
      <c r="G37" s="86">
        <v>42</v>
      </c>
      <c r="H37" s="87">
        <v>192</v>
      </c>
      <c r="I37" s="86">
        <v>289</v>
      </c>
      <c r="J37" s="88">
        <v>289</v>
      </c>
      <c r="K37" s="86">
        <v>198</v>
      </c>
      <c r="L37" s="86">
        <v>208</v>
      </c>
      <c r="M37" s="86">
        <v>220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425</v>
      </c>
      <c r="F38" s="86">
        <v>506</v>
      </c>
      <c r="G38" s="86">
        <v>710</v>
      </c>
      <c r="H38" s="87">
        <v>899</v>
      </c>
      <c r="I38" s="86">
        <v>899</v>
      </c>
      <c r="J38" s="88">
        <v>807</v>
      </c>
      <c r="K38" s="86">
        <v>284</v>
      </c>
      <c r="L38" s="86">
        <v>298</v>
      </c>
      <c r="M38" s="86">
        <v>315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4836</v>
      </c>
      <c r="F39" s="86">
        <v>8424</v>
      </c>
      <c r="G39" s="86">
        <v>9131</v>
      </c>
      <c r="H39" s="87">
        <v>7183</v>
      </c>
      <c r="I39" s="86">
        <v>7047</v>
      </c>
      <c r="J39" s="88">
        <v>6789</v>
      </c>
      <c r="K39" s="86">
        <v>2664</v>
      </c>
      <c r="L39" s="86">
        <v>2797</v>
      </c>
      <c r="M39" s="86">
        <v>2954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3419</v>
      </c>
      <c r="F40" s="86">
        <v>4451</v>
      </c>
      <c r="G40" s="86">
        <v>4855</v>
      </c>
      <c r="H40" s="87">
        <v>10002</v>
      </c>
      <c r="I40" s="86">
        <v>8352</v>
      </c>
      <c r="J40" s="88">
        <v>8352</v>
      </c>
      <c r="K40" s="86">
        <v>3921</v>
      </c>
      <c r="L40" s="86">
        <v>4117</v>
      </c>
      <c r="M40" s="86">
        <v>4349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786</v>
      </c>
      <c r="F41" s="86">
        <v>576</v>
      </c>
      <c r="G41" s="86">
        <v>610</v>
      </c>
      <c r="H41" s="87">
        <v>580</v>
      </c>
      <c r="I41" s="86">
        <v>601</v>
      </c>
      <c r="J41" s="88">
        <v>601</v>
      </c>
      <c r="K41" s="86">
        <v>496</v>
      </c>
      <c r="L41" s="86">
        <v>521</v>
      </c>
      <c r="M41" s="86">
        <v>549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4349</v>
      </c>
      <c r="F42" s="86">
        <v>5604</v>
      </c>
      <c r="G42" s="86">
        <v>5758</v>
      </c>
      <c r="H42" s="87">
        <v>5871</v>
      </c>
      <c r="I42" s="86">
        <v>6490</v>
      </c>
      <c r="J42" s="88">
        <v>6569</v>
      </c>
      <c r="K42" s="86">
        <v>3503</v>
      </c>
      <c r="L42" s="86">
        <v>3679</v>
      </c>
      <c r="M42" s="86">
        <v>3885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216</v>
      </c>
      <c r="F43" s="86">
        <v>167</v>
      </c>
      <c r="G43" s="86">
        <v>152</v>
      </c>
      <c r="H43" s="87">
        <v>144</v>
      </c>
      <c r="I43" s="86">
        <v>157</v>
      </c>
      <c r="J43" s="88">
        <v>157</v>
      </c>
      <c r="K43" s="86">
        <v>301</v>
      </c>
      <c r="L43" s="86">
        <v>316</v>
      </c>
      <c r="M43" s="86">
        <v>334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315</v>
      </c>
      <c r="F44" s="86">
        <v>628</v>
      </c>
      <c r="G44" s="86">
        <v>794</v>
      </c>
      <c r="H44" s="87">
        <v>601</v>
      </c>
      <c r="I44" s="86">
        <v>404</v>
      </c>
      <c r="J44" s="88">
        <v>404</v>
      </c>
      <c r="K44" s="86">
        <v>104</v>
      </c>
      <c r="L44" s="86">
        <v>109</v>
      </c>
      <c r="M44" s="86">
        <v>116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336</v>
      </c>
      <c r="F45" s="86">
        <v>367</v>
      </c>
      <c r="G45" s="86">
        <v>108</v>
      </c>
      <c r="H45" s="87">
        <v>88</v>
      </c>
      <c r="I45" s="86">
        <v>96</v>
      </c>
      <c r="J45" s="88">
        <v>201</v>
      </c>
      <c r="K45" s="86">
        <v>148</v>
      </c>
      <c r="L45" s="86">
        <v>156</v>
      </c>
      <c r="M45" s="86">
        <v>163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70</v>
      </c>
      <c r="F47" s="100">
        <f t="shared" ref="F47:M47" si="3">SUM(F48:F49)</f>
        <v>34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70</v>
      </c>
      <c r="F48" s="79">
        <v>34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39526</v>
      </c>
      <c r="F51" s="72">
        <f t="shared" ref="F51:M51" si="4">F52+F59+F62+F63+F64+F72+F73</f>
        <v>50337</v>
      </c>
      <c r="G51" s="72">
        <f t="shared" si="4"/>
        <v>44977</v>
      </c>
      <c r="H51" s="73">
        <f t="shared" si="4"/>
        <v>41878</v>
      </c>
      <c r="I51" s="72">
        <f t="shared" si="4"/>
        <v>41884</v>
      </c>
      <c r="J51" s="74">
        <f t="shared" si="4"/>
        <v>41884</v>
      </c>
      <c r="K51" s="72">
        <f t="shared" si="4"/>
        <v>40662</v>
      </c>
      <c r="L51" s="72">
        <f t="shared" si="4"/>
        <v>42696</v>
      </c>
      <c r="M51" s="72">
        <f t="shared" si="4"/>
        <v>44831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1000</v>
      </c>
      <c r="F62" s="86">
        <v>0</v>
      </c>
      <c r="G62" s="86">
        <v>941</v>
      </c>
      <c r="H62" s="87">
        <v>1552</v>
      </c>
      <c r="I62" s="86">
        <v>1552</v>
      </c>
      <c r="J62" s="88">
        <v>1552</v>
      </c>
      <c r="K62" s="86">
        <v>172</v>
      </c>
      <c r="L62" s="86">
        <v>181</v>
      </c>
      <c r="M62" s="86">
        <v>191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33718</v>
      </c>
      <c r="F72" s="86">
        <v>44827</v>
      </c>
      <c r="G72" s="86">
        <v>39086</v>
      </c>
      <c r="H72" s="87">
        <v>34238</v>
      </c>
      <c r="I72" s="86">
        <v>34238</v>
      </c>
      <c r="J72" s="88">
        <v>34238</v>
      </c>
      <c r="K72" s="86">
        <v>34198</v>
      </c>
      <c r="L72" s="86">
        <v>35908</v>
      </c>
      <c r="M72" s="86">
        <v>37703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4808</v>
      </c>
      <c r="F73" s="86">
        <f t="shared" ref="F73:M73" si="12">SUM(F74:F75)</f>
        <v>5510</v>
      </c>
      <c r="G73" s="86">
        <f t="shared" si="12"/>
        <v>4950</v>
      </c>
      <c r="H73" s="87">
        <f t="shared" si="12"/>
        <v>6088</v>
      </c>
      <c r="I73" s="86">
        <f t="shared" si="12"/>
        <v>6094</v>
      </c>
      <c r="J73" s="88">
        <f t="shared" si="12"/>
        <v>6094</v>
      </c>
      <c r="K73" s="86">
        <f t="shared" si="12"/>
        <v>6292</v>
      </c>
      <c r="L73" s="86">
        <f t="shared" si="12"/>
        <v>6607</v>
      </c>
      <c r="M73" s="86">
        <f t="shared" si="12"/>
        <v>6937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4808</v>
      </c>
      <c r="F74" s="79">
        <v>5510</v>
      </c>
      <c r="G74" s="79">
        <v>4950</v>
      </c>
      <c r="H74" s="80">
        <v>6088</v>
      </c>
      <c r="I74" s="79">
        <v>6094</v>
      </c>
      <c r="J74" s="81">
        <v>6094</v>
      </c>
      <c r="K74" s="79">
        <v>6292</v>
      </c>
      <c r="L74" s="79">
        <v>6607</v>
      </c>
      <c r="M74" s="79">
        <v>6937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1296</v>
      </c>
      <c r="F77" s="72">
        <f t="shared" ref="F77:M77" si="13">F78+F81+F84+F85+F86+F87+F88</f>
        <v>1101</v>
      </c>
      <c r="G77" s="72">
        <f t="shared" si="13"/>
        <v>626</v>
      </c>
      <c r="H77" s="73">
        <f t="shared" si="13"/>
        <v>1905</v>
      </c>
      <c r="I77" s="72">
        <f t="shared" si="13"/>
        <v>9245</v>
      </c>
      <c r="J77" s="74">
        <f t="shared" si="13"/>
        <v>9245</v>
      </c>
      <c r="K77" s="72">
        <f t="shared" si="13"/>
        <v>2411</v>
      </c>
      <c r="L77" s="72">
        <f t="shared" si="13"/>
        <v>2531</v>
      </c>
      <c r="M77" s="72">
        <f t="shared" si="13"/>
        <v>2674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1250</v>
      </c>
      <c r="I78" s="100">
        <f t="shared" si="14"/>
        <v>1250</v>
      </c>
      <c r="J78" s="102">
        <f t="shared" si="14"/>
        <v>1250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1250</v>
      </c>
      <c r="I79" s="79">
        <v>1250</v>
      </c>
      <c r="J79" s="81">
        <v>1250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1296</v>
      </c>
      <c r="F81" s="86">
        <f t="shared" ref="F81:M81" si="15">SUM(F82:F83)</f>
        <v>1080</v>
      </c>
      <c r="G81" s="86">
        <f t="shared" si="15"/>
        <v>626</v>
      </c>
      <c r="H81" s="87">
        <f t="shared" si="15"/>
        <v>655</v>
      </c>
      <c r="I81" s="86">
        <f t="shared" si="15"/>
        <v>7995</v>
      </c>
      <c r="J81" s="88">
        <f t="shared" si="15"/>
        <v>7995</v>
      </c>
      <c r="K81" s="86">
        <f t="shared" si="15"/>
        <v>2411</v>
      </c>
      <c r="L81" s="86">
        <f t="shared" si="15"/>
        <v>2531</v>
      </c>
      <c r="M81" s="86">
        <f t="shared" si="15"/>
        <v>2674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2490</v>
      </c>
      <c r="J82" s="81">
        <v>2490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1296</v>
      </c>
      <c r="F83" s="93">
        <v>1080</v>
      </c>
      <c r="G83" s="93">
        <v>626</v>
      </c>
      <c r="H83" s="94">
        <v>655</v>
      </c>
      <c r="I83" s="93">
        <v>5505</v>
      </c>
      <c r="J83" s="95">
        <v>5505</v>
      </c>
      <c r="K83" s="93">
        <v>2411</v>
      </c>
      <c r="L83" s="93">
        <v>2531</v>
      </c>
      <c r="M83" s="93">
        <v>2674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21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164</v>
      </c>
      <c r="G90" s="72">
        <v>20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122371</v>
      </c>
      <c r="F92" s="46">
        <f t="shared" ref="F92:M92" si="16">F4+F51+F77+F90</f>
        <v>148453</v>
      </c>
      <c r="G92" s="46">
        <f t="shared" si="16"/>
        <v>162868</v>
      </c>
      <c r="H92" s="47">
        <f t="shared" si="16"/>
        <v>143574</v>
      </c>
      <c r="I92" s="46">
        <f t="shared" si="16"/>
        <v>142693</v>
      </c>
      <c r="J92" s="48">
        <f t="shared" si="16"/>
        <v>142693</v>
      </c>
      <c r="K92" s="46">
        <f t="shared" si="16"/>
        <v>93095</v>
      </c>
      <c r="L92" s="46">
        <f t="shared" si="16"/>
        <v>98459</v>
      </c>
      <c r="M92" s="46">
        <f t="shared" si="16"/>
        <v>103735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12329</v>
      </c>
      <c r="F4" s="72">
        <f t="shared" ref="F4:M4" si="0">F5+F8+F47</f>
        <v>11212</v>
      </c>
      <c r="G4" s="72">
        <f t="shared" si="0"/>
        <v>8654</v>
      </c>
      <c r="H4" s="73">
        <f t="shared" si="0"/>
        <v>42006</v>
      </c>
      <c r="I4" s="72">
        <f t="shared" si="0"/>
        <v>42403</v>
      </c>
      <c r="J4" s="74">
        <f t="shared" si="0"/>
        <v>42403</v>
      </c>
      <c r="K4" s="72">
        <f t="shared" si="0"/>
        <v>102942</v>
      </c>
      <c r="L4" s="72">
        <f t="shared" si="0"/>
        <v>109752</v>
      </c>
      <c r="M4" s="72">
        <f t="shared" si="0"/>
        <v>115928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5359</v>
      </c>
      <c r="F5" s="100">
        <f t="shared" ref="F5:M5" si="1">SUM(F6:F7)</f>
        <v>3664</v>
      </c>
      <c r="G5" s="100">
        <f t="shared" si="1"/>
        <v>3243</v>
      </c>
      <c r="H5" s="101">
        <f t="shared" si="1"/>
        <v>32585</v>
      </c>
      <c r="I5" s="100">
        <f t="shared" si="1"/>
        <v>32448</v>
      </c>
      <c r="J5" s="102">
        <f t="shared" si="1"/>
        <v>32448</v>
      </c>
      <c r="K5" s="100">
        <f t="shared" si="1"/>
        <v>76740</v>
      </c>
      <c r="L5" s="100">
        <f t="shared" si="1"/>
        <v>82239</v>
      </c>
      <c r="M5" s="100">
        <f t="shared" si="1"/>
        <v>86868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5359</v>
      </c>
      <c r="F6" s="79">
        <v>3664</v>
      </c>
      <c r="G6" s="79">
        <v>3243</v>
      </c>
      <c r="H6" s="80">
        <v>32585</v>
      </c>
      <c r="I6" s="79">
        <v>32448</v>
      </c>
      <c r="J6" s="81">
        <v>32448</v>
      </c>
      <c r="K6" s="79">
        <v>76740</v>
      </c>
      <c r="L6" s="79">
        <v>82239</v>
      </c>
      <c r="M6" s="79">
        <v>86868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6965</v>
      </c>
      <c r="F8" s="100">
        <f t="shared" ref="F8:M8" si="2">SUM(F9:F46)</f>
        <v>7545</v>
      </c>
      <c r="G8" s="100">
        <f t="shared" si="2"/>
        <v>5411</v>
      </c>
      <c r="H8" s="101">
        <f t="shared" si="2"/>
        <v>9421</v>
      </c>
      <c r="I8" s="100">
        <f t="shared" si="2"/>
        <v>9955</v>
      </c>
      <c r="J8" s="102">
        <f t="shared" si="2"/>
        <v>9955</v>
      </c>
      <c r="K8" s="100">
        <f t="shared" si="2"/>
        <v>26202</v>
      </c>
      <c r="L8" s="100">
        <f t="shared" si="2"/>
        <v>27513</v>
      </c>
      <c r="M8" s="100">
        <f t="shared" si="2"/>
        <v>29060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81</v>
      </c>
      <c r="F9" s="79">
        <v>104</v>
      </c>
      <c r="G9" s="79">
        <v>70</v>
      </c>
      <c r="H9" s="80">
        <v>57</v>
      </c>
      <c r="I9" s="79">
        <v>57</v>
      </c>
      <c r="J9" s="81">
        <v>57</v>
      </c>
      <c r="K9" s="79">
        <v>207</v>
      </c>
      <c r="L9" s="79">
        <v>217</v>
      </c>
      <c r="M9" s="79">
        <v>230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1170</v>
      </c>
      <c r="F10" s="86">
        <v>615</v>
      </c>
      <c r="G10" s="86">
        <v>188</v>
      </c>
      <c r="H10" s="87">
        <v>495</v>
      </c>
      <c r="I10" s="86">
        <v>495</v>
      </c>
      <c r="J10" s="88">
        <v>286</v>
      </c>
      <c r="K10" s="86">
        <v>326</v>
      </c>
      <c r="L10" s="86">
        <v>342</v>
      </c>
      <c r="M10" s="86">
        <v>362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97</v>
      </c>
      <c r="F11" s="86">
        <v>4</v>
      </c>
      <c r="G11" s="86">
        <v>8</v>
      </c>
      <c r="H11" s="87">
        <v>41</v>
      </c>
      <c r="I11" s="86">
        <v>41</v>
      </c>
      <c r="J11" s="88">
        <v>41</v>
      </c>
      <c r="K11" s="86">
        <v>349</v>
      </c>
      <c r="L11" s="86">
        <v>367</v>
      </c>
      <c r="M11" s="86">
        <v>387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500</v>
      </c>
      <c r="L12" s="86">
        <v>525</v>
      </c>
      <c r="M12" s="86">
        <v>555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189</v>
      </c>
      <c r="L13" s="86">
        <v>199</v>
      </c>
      <c r="M13" s="86">
        <v>210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336</v>
      </c>
      <c r="F14" s="86">
        <v>175</v>
      </c>
      <c r="G14" s="86">
        <v>133</v>
      </c>
      <c r="H14" s="87">
        <v>173</v>
      </c>
      <c r="I14" s="86">
        <v>173</v>
      </c>
      <c r="J14" s="88">
        <v>173</v>
      </c>
      <c r="K14" s="86">
        <v>401</v>
      </c>
      <c r="L14" s="86">
        <v>422</v>
      </c>
      <c r="M14" s="86">
        <v>445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346</v>
      </c>
      <c r="F15" s="86">
        <v>143</v>
      </c>
      <c r="G15" s="86">
        <v>87</v>
      </c>
      <c r="H15" s="87">
        <v>210</v>
      </c>
      <c r="I15" s="86">
        <v>133</v>
      </c>
      <c r="J15" s="88">
        <v>133</v>
      </c>
      <c r="K15" s="86">
        <v>1470</v>
      </c>
      <c r="L15" s="86">
        <v>1543</v>
      </c>
      <c r="M15" s="86">
        <v>1630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</v>
      </c>
      <c r="F16" s="86">
        <v>0</v>
      </c>
      <c r="G16" s="86">
        <v>0</v>
      </c>
      <c r="H16" s="87">
        <v>115</v>
      </c>
      <c r="I16" s="86">
        <v>119</v>
      </c>
      <c r="J16" s="88">
        <v>119</v>
      </c>
      <c r="K16" s="86">
        <v>798</v>
      </c>
      <c r="L16" s="86">
        <v>838</v>
      </c>
      <c r="M16" s="86">
        <v>885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32</v>
      </c>
      <c r="F17" s="86">
        <v>668</v>
      </c>
      <c r="G17" s="86">
        <v>1750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39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46</v>
      </c>
      <c r="F22" s="86">
        <v>96</v>
      </c>
      <c r="G22" s="86">
        <v>254</v>
      </c>
      <c r="H22" s="87">
        <v>59</v>
      </c>
      <c r="I22" s="86">
        <v>59</v>
      </c>
      <c r="J22" s="88">
        <v>59</v>
      </c>
      <c r="K22" s="86">
        <v>119</v>
      </c>
      <c r="L22" s="86">
        <v>124</v>
      </c>
      <c r="M22" s="86">
        <v>131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1209</v>
      </c>
      <c r="F23" s="86">
        <v>1140</v>
      </c>
      <c r="G23" s="86">
        <v>1486</v>
      </c>
      <c r="H23" s="87">
        <v>3454</v>
      </c>
      <c r="I23" s="86">
        <v>3501</v>
      </c>
      <c r="J23" s="88">
        <v>3501</v>
      </c>
      <c r="K23" s="86">
        <v>3875</v>
      </c>
      <c r="L23" s="86">
        <v>4069</v>
      </c>
      <c r="M23" s="86">
        <v>4299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288</v>
      </c>
      <c r="I25" s="86">
        <v>218</v>
      </c>
      <c r="J25" s="88">
        <v>218</v>
      </c>
      <c r="K25" s="86">
        <v>1888</v>
      </c>
      <c r="L25" s="86">
        <v>1982</v>
      </c>
      <c r="M25" s="86">
        <v>2094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4</v>
      </c>
      <c r="I27" s="86">
        <v>4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9</v>
      </c>
      <c r="F29" s="86">
        <v>14</v>
      </c>
      <c r="G29" s="86">
        <v>2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</v>
      </c>
      <c r="F32" s="86">
        <v>46</v>
      </c>
      <c r="G32" s="86">
        <v>5</v>
      </c>
      <c r="H32" s="87">
        <v>5</v>
      </c>
      <c r="I32" s="86">
        <v>5</v>
      </c>
      <c r="J32" s="88">
        <v>214</v>
      </c>
      <c r="K32" s="86">
        <v>209</v>
      </c>
      <c r="L32" s="86">
        <v>219</v>
      </c>
      <c r="M32" s="86">
        <v>231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17</v>
      </c>
      <c r="F37" s="86">
        <v>8</v>
      </c>
      <c r="G37" s="86">
        <v>1</v>
      </c>
      <c r="H37" s="87">
        <v>266</v>
      </c>
      <c r="I37" s="86">
        <v>294</v>
      </c>
      <c r="J37" s="88">
        <v>294</v>
      </c>
      <c r="K37" s="86">
        <v>272</v>
      </c>
      <c r="L37" s="86">
        <v>287</v>
      </c>
      <c r="M37" s="86">
        <v>302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1150</v>
      </c>
      <c r="F38" s="86">
        <v>492</v>
      </c>
      <c r="G38" s="86">
        <v>86</v>
      </c>
      <c r="H38" s="87">
        <v>154</v>
      </c>
      <c r="I38" s="86">
        <v>154</v>
      </c>
      <c r="J38" s="88">
        <v>154</v>
      </c>
      <c r="K38" s="86">
        <v>884</v>
      </c>
      <c r="L38" s="86">
        <v>928</v>
      </c>
      <c r="M38" s="86">
        <v>980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220</v>
      </c>
      <c r="F39" s="86">
        <v>1817</v>
      </c>
      <c r="G39" s="86">
        <v>59</v>
      </c>
      <c r="H39" s="87">
        <v>0</v>
      </c>
      <c r="I39" s="86">
        <v>0</v>
      </c>
      <c r="J39" s="88">
        <v>0</v>
      </c>
      <c r="K39" s="86">
        <v>2664</v>
      </c>
      <c r="L39" s="86">
        <v>2797</v>
      </c>
      <c r="M39" s="86">
        <v>2954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6</v>
      </c>
      <c r="H40" s="87">
        <v>1935</v>
      </c>
      <c r="I40" s="86">
        <v>2164</v>
      </c>
      <c r="J40" s="88">
        <v>2164</v>
      </c>
      <c r="K40" s="86">
        <v>6187</v>
      </c>
      <c r="L40" s="86">
        <v>6497</v>
      </c>
      <c r="M40" s="86">
        <v>6863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285</v>
      </c>
      <c r="F41" s="86">
        <v>94</v>
      </c>
      <c r="G41" s="86">
        <v>93</v>
      </c>
      <c r="H41" s="87">
        <v>158</v>
      </c>
      <c r="I41" s="86">
        <v>158</v>
      </c>
      <c r="J41" s="88">
        <v>158</v>
      </c>
      <c r="K41" s="86">
        <v>85</v>
      </c>
      <c r="L41" s="86">
        <v>90</v>
      </c>
      <c r="M41" s="86">
        <v>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1327</v>
      </c>
      <c r="F42" s="86">
        <v>1557</v>
      </c>
      <c r="G42" s="86">
        <v>884</v>
      </c>
      <c r="H42" s="87">
        <v>628</v>
      </c>
      <c r="I42" s="86">
        <v>628</v>
      </c>
      <c r="J42" s="88">
        <v>632</v>
      </c>
      <c r="K42" s="86">
        <v>2785</v>
      </c>
      <c r="L42" s="86">
        <v>2924</v>
      </c>
      <c r="M42" s="86">
        <v>3087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169</v>
      </c>
      <c r="F43" s="86">
        <v>231</v>
      </c>
      <c r="G43" s="86">
        <v>126</v>
      </c>
      <c r="H43" s="87">
        <v>101</v>
      </c>
      <c r="I43" s="86">
        <v>110</v>
      </c>
      <c r="J43" s="88">
        <v>110</v>
      </c>
      <c r="K43" s="86">
        <v>338</v>
      </c>
      <c r="L43" s="86">
        <v>355</v>
      </c>
      <c r="M43" s="86">
        <v>377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250</v>
      </c>
      <c r="F44" s="86">
        <v>91</v>
      </c>
      <c r="G44" s="86">
        <v>48</v>
      </c>
      <c r="H44" s="87">
        <v>1218</v>
      </c>
      <c r="I44" s="86">
        <v>1582</v>
      </c>
      <c r="J44" s="88">
        <v>1582</v>
      </c>
      <c r="K44" s="86">
        <v>2529</v>
      </c>
      <c r="L44" s="86">
        <v>2655</v>
      </c>
      <c r="M44" s="86">
        <v>2802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171</v>
      </c>
      <c r="F45" s="86">
        <v>249</v>
      </c>
      <c r="G45" s="86">
        <v>125</v>
      </c>
      <c r="H45" s="87">
        <v>60</v>
      </c>
      <c r="I45" s="86">
        <v>60</v>
      </c>
      <c r="J45" s="88">
        <v>60</v>
      </c>
      <c r="K45" s="86">
        <v>127</v>
      </c>
      <c r="L45" s="86">
        <v>133</v>
      </c>
      <c r="M45" s="86">
        <v>141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5</v>
      </c>
      <c r="F47" s="100">
        <f t="shared" ref="F47:M47" si="3">SUM(F48:F49)</f>
        <v>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5</v>
      </c>
      <c r="F48" s="79">
        <v>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60043</v>
      </c>
      <c r="F51" s="72">
        <f t="shared" ref="F51:M51" si="4">F52+F59+F62+F63+F64+F72+F73</f>
        <v>75353</v>
      </c>
      <c r="G51" s="72">
        <f t="shared" si="4"/>
        <v>87327</v>
      </c>
      <c r="H51" s="73">
        <f t="shared" si="4"/>
        <v>109022</v>
      </c>
      <c r="I51" s="72">
        <f t="shared" si="4"/>
        <v>109159</v>
      </c>
      <c r="J51" s="74">
        <f t="shared" si="4"/>
        <v>109159</v>
      </c>
      <c r="K51" s="72">
        <f t="shared" si="4"/>
        <v>113563</v>
      </c>
      <c r="L51" s="72">
        <f t="shared" si="4"/>
        <v>119266</v>
      </c>
      <c r="M51" s="72">
        <f t="shared" si="4"/>
        <v>125236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172</v>
      </c>
      <c r="L62" s="86">
        <v>181</v>
      </c>
      <c r="M62" s="86">
        <v>191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60043</v>
      </c>
      <c r="F72" s="86">
        <v>75353</v>
      </c>
      <c r="G72" s="86">
        <v>87302</v>
      </c>
      <c r="H72" s="87">
        <v>109022</v>
      </c>
      <c r="I72" s="86">
        <v>109022</v>
      </c>
      <c r="J72" s="88">
        <v>109022</v>
      </c>
      <c r="K72" s="86">
        <v>113391</v>
      </c>
      <c r="L72" s="86">
        <v>119085</v>
      </c>
      <c r="M72" s="86">
        <v>125045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25</v>
      </c>
      <c r="H73" s="87">
        <f t="shared" si="12"/>
        <v>0</v>
      </c>
      <c r="I73" s="86">
        <f t="shared" si="12"/>
        <v>137</v>
      </c>
      <c r="J73" s="88">
        <f t="shared" si="12"/>
        <v>137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25</v>
      </c>
      <c r="H74" s="80">
        <v>0</v>
      </c>
      <c r="I74" s="79">
        <v>137</v>
      </c>
      <c r="J74" s="81">
        <v>137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408</v>
      </c>
      <c r="F77" s="72">
        <f t="shared" ref="F77:M77" si="13">F78+F81+F84+F85+F86+F87+F88</f>
        <v>24</v>
      </c>
      <c r="G77" s="72">
        <f t="shared" si="13"/>
        <v>2</v>
      </c>
      <c r="H77" s="73">
        <f t="shared" si="13"/>
        <v>0</v>
      </c>
      <c r="I77" s="72">
        <f t="shared" si="13"/>
        <v>243</v>
      </c>
      <c r="J77" s="74">
        <f t="shared" si="13"/>
        <v>243</v>
      </c>
      <c r="K77" s="72">
        <f t="shared" si="13"/>
        <v>2610</v>
      </c>
      <c r="L77" s="72">
        <f t="shared" si="13"/>
        <v>2740</v>
      </c>
      <c r="M77" s="72">
        <f t="shared" si="13"/>
        <v>2895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408</v>
      </c>
      <c r="F81" s="86">
        <f t="shared" ref="F81:M81" si="15">SUM(F82:F83)</f>
        <v>24</v>
      </c>
      <c r="G81" s="86">
        <f t="shared" si="15"/>
        <v>2</v>
      </c>
      <c r="H81" s="87">
        <f t="shared" si="15"/>
        <v>0</v>
      </c>
      <c r="I81" s="86">
        <f t="shared" si="15"/>
        <v>243</v>
      </c>
      <c r="J81" s="88">
        <f t="shared" si="15"/>
        <v>243</v>
      </c>
      <c r="K81" s="86">
        <f t="shared" si="15"/>
        <v>2610</v>
      </c>
      <c r="L81" s="86">
        <f t="shared" si="15"/>
        <v>2740</v>
      </c>
      <c r="M81" s="86">
        <f t="shared" si="15"/>
        <v>2895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408</v>
      </c>
      <c r="F83" s="93">
        <v>24</v>
      </c>
      <c r="G83" s="93">
        <v>2</v>
      </c>
      <c r="H83" s="94">
        <v>0</v>
      </c>
      <c r="I83" s="93">
        <v>243</v>
      </c>
      <c r="J83" s="95">
        <v>243</v>
      </c>
      <c r="K83" s="93">
        <v>2610</v>
      </c>
      <c r="L83" s="93">
        <v>2740</v>
      </c>
      <c r="M83" s="93">
        <v>2895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72780</v>
      </c>
      <c r="F92" s="46">
        <f t="shared" ref="F92:M92" si="16">F4+F51+F77+F90</f>
        <v>86589</v>
      </c>
      <c r="G92" s="46">
        <f t="shared" si="16"/>
        <v>95983</v>
      </c>
      <c r="H92" s="47">
        <f t="shared" si="16"/>
        <v>151028</v>
      </c>
      <c r="I92" s="46">
        <f t="shared" si="16"/>
        <v>151805</v>
      </c>
      <c r="J92" s="48">
        <f t="shared" si="16"/>
        <v>151805</v>
      </c>
      <c r="K92" s="46">
        <f t="shared" si="16"/>
        <v>219115</v>
      </c>
      <c r="L92" s="46">
        <f t="shared" si="16"/>
        <v>231758</v>
      </c>
      <c r="M92" s="46">
        <f t="shared" si="16"/>
        <v>244059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82880</v>
      </c>
      <c r="F4" s="72">
        <f t="shared" ref="F4:M4" si="0">F5+F8+F47</f>
        <v>94777</v>
      </c>
      <c r="G4" s="72">
        <f t="shared" si="0"/>
        <v>76148</v>
      </c>
      <c r="H4" s="73">
        <f t="shared" si="0"/>
        <v>94163</v>
      </c>
      <c r="I4" s="72">
        <f t="shared" si="0"/>
        <v>94477</v>
      </c>
      <c r="J4" s="74">
        <f t="shared" si="0"/>
        <v>94485</v>
      </c>
      <c r="K4" s="72">
        <f t="shared" si="0"/>
        <v>108602</v>
      </c>
      <c r="L4" s="72">
        <f t="shared" si="0"/>
        <v>115054</v>
      </c>
      <c r="M4" s="72">
        <f t="shared" si="0"/>
        <v>121523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47135</v>
      </c>
      <c r="F5" s="100">
        <f t="shared" ref="F5:M5" si="1">SUM(F6:F7)</f>
        <v>49931</v>
      </c>
      <c r="G5" s="100">
        <f t="shared" si="1"/>
        <v>33751</v>
      </c>
      <c r="H5" s="101">
        <f t="shared" si="1"/>
        <v>53249</v>
      </c>
      <c r="I5" s="100">
        <f t="shared" si="1"/>
        <v>53069</v>
      </c>
      <c r="J5" s="102">
        <f t="shared" si="1"/>
        <v>53077</v>
      </c>
      <c r="K5" s="100">
        <f t="shared" si="1"/>
        <v>47149</v>
      </c>
      <c r="L5" s="100">
        <f t="shared" si="1"/>
        <v>50528</v>
      </c>
      <c r="M5" s="100">
        <f t="shared" si="1"/>
        <v>53372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47135</v>
      </c>
      <c r="F6" s="79">
        <v>49931</v>
      </c>
      <c r="G6" s="79">
        <v>33751</v>
      </c>
      <c r="H6" s="80">
        <v>53249</v>
      </c>
      <c r="I6" s="79">
        <v>53069</v>
      </c>
      <c r="J6" s="81">
        <v>53077</v>
      </c>
      <c r="K6" s="79">
        <v>47149</v>
      </c>
      <c r="L6" s="79">
        <v>50528</v>
      </c>
      <c r="M6" s="79">
        <v>53372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35724</v>
      </c>
      <c r="F8" s="100">
        <f t="shared" ref="F8:M8" si="2">SUM(F9:F46)</f>
        <v>44836</v>
      </c>
      <c r="G8" s="100">
        <f t="shared" si="2"/>
        <v>42397</v>
      </c>
      <c r="H8" s="101">
        <f t="shared" si="2"/>
        <v>40914</v>
      </c>
      <c r="I8" s="100">
        <f t="shared" si="2"/>
        <v>41408</v>
      </c>
      <c r="J8" s="102">
        <f t="shared" si="2"/>
        <v>41408</v>
      </c>
      <c r="K8" s="100">
        <f t="shared" si="2"/>
        <v>61453</v>
      </c>
      <c r="L8" s="100">
        <f t="shared" si="2"/>
        <v>64526</v>
      </c>
      <c r="M8" s="100">
        <f t="shared" si="2"/>
        <v>68151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149</v>
      </c>
      <c r="F9" s="79">
        <v>146</v>
      </c>
      <c r="G9" s="79">
        <v>113</v>
      </c>
      <c r="H9" s="80">
        <v>169</v>
      </c>
      <c r="I9" s="79">
        <v>169</v>
      </c>
      <c r="J9" s="81">
        <v>169</v>
      </c>
      <c r="K9" s="79">
        <v>251</v>
      </c>
      <c r="L9" s="79">
        <v>264</v>
      </c>
      <c r="M9" s="79">
        <v>279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519</v>
      </c>
      <c r="F10" s="86">
        <v>117</v>
      </c>
      <c r="G10" s="86">
        <v>111</v>
      </c>
      <c r="H10" s="87">
        <v>146</v>
      </c>
      <c r="I10" s="86">
        <v>146</v>
      </c>
      <c r="J10" s="88">
        <v>133</v>
      </c>
      <c r="K10" s="86">
        <v>157</v>
      </c>
      <c r="L10" s="86">
        <v>164</v>
      </c>
      <c r="M10" s="86">
        <v>174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862</v>
      </c>
      <c r="F11" s="86">
        <v>156</v>
      </c>
      <c r="G11" s="86">
        <v>48</v>
      </c>
      <c r="H11" s="87">
        <v>63</v>
      </c>
      <c r="I11" s="86">
        <v>63</v>
      </c>
      <c r="J11" s="88">
        <v>63</v>
      </c>
      <c r="K11" s="86">
        <v>91</v>
      </c>
      <c r="L11" s="86">
        <v>96</v>
      </c>
      <c r="M11" s="86">
        <v>101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500</v>
      </c>
      <c r="L12" s="86">
        <v>525</v>
      </c>
      <c r="M12" s="86">
        <v>555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189</v>
      </c>
      <c r="L13" s="86">
        <v>198</v>
      </c>
      <c r="M13" s="86">
        <v>210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210</v>
      </c>
      <c r="F14" s="86">
        <v>176</v>
      </c>
      <c r="G14" s="86">
        <v>233</v>
      </c>
      <c r="H14" s="87">
        <v>90</v>
      </c>
      <c r="I14" s="86">
        <v>90</v>
      </c>
      <c r="J14" s="88">
        <v>90</v>
      </c>
      <c r="K14" s="86">
        <v>347</v>
      </c>
      <c r="L14" s="86">
        <v>364</v>
      </c>
      <c r="M14" s="86">
        <v>386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1657</v>
      </c>
      <c r="F15" s="86">
        <v>999</v>
      </c>
      <c r="G15" s="86">
        <v>485</v>
      </c>
      <c r="H15" s="87">
        <v>446</v>
      </c>
      <c r="I15" s="86">
        <v>338</v>
      </c>
      <c r="J15" s="88">
        <v>338</v>
      </c>
      <c r="K15" s="86">
        <v>856</v>
      </c>
      <c r="L15" s="86">
        <v>899</v>
      </c>
      <c r="M15" s="86">
        <v>949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229</v>
      </c>
      <c r="F16" s="86">
        <v>217</v>
      </c>
      <c r="G16" s="86">
        <v>211</v>
      </c>
      <c r="H16" s="87">
        <v>130</v>
      </c>
      <c r="I16" s="86">
        <v>130</v>
      </c>
      <c r="J16" s="88">
        <v>15</v>
      </c>
      <c r="K16" s="86">
        <v>907</v>
      </c>
      <c r="L16" s="86">
        <v>953</v>
      </c>
      <c r="M16" s="86">
        <v>1005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7483</v>
      </c>
      <c r="F17" s="86">
        <v>15043</v>
      </c>
      <c r="G17" s="86">
        <v>16246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334</v>
      </c>
      <c r="F22" s="86">
        <v>116</v>
      </c>
      <c r="G22" s="86">
        <v>165</v>
      </c>
      <c r="H22" s="87">
        <v>204</v>
      </c>
      <c r="I22" s="86">
        <v>207</v>
      </c>
      <c r="J22" s="88">
        <v>319</v>
      </c>
      <c r="K22" s="86">
        <v>209</v>
      </c>
      <c r="L22" s="86">
        <v>220</v>
      </c>
      <c r="M22" s="86">
        <v>232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5415</v>
      </c>
      <c r="F23" s="86">
        <v>6775</v>
      </c>
      <c r="G23" s="86">
        <v>7949</v>
      </c>
      <c r="H23" s="87">
        <v>24119</v>
      </c>
      <c r="I23" s="86">
        <v>24392</v>
      </c>
      <c r="J23" s="88">
        <v>24392</v>
      </c>
      <c r="K23" s="86">
        <v>29666</v>
      </c>
      <c r="L23" s="86">
        <v>31149</v>
      </c>
      <c r="M23" s="86">
        <v>32903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14</v>
      </c>
      <c r="H25" s="87">
        <v>606</v>
      </c>
      <c r="I25" s="86">
        <v>435</v>
      </c>
      <c r="J25" s="88">
        <v>435</v>
      </c>
      <c r="K25" s="86">
        <v>2104</v>
      </c>
      <c r="L25" s="86">
        <v>2209</v>
      </c>
      <c r="M25" s="86">
        <v>2333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38</v>
      </c>
      <c r="F29" s="86">
        <v>67</v>
      </c>
      <c r="G29" s="86">
        <v>44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33</v>
      </c>
      <c r="F30" s="86">
        <v>44</v>
      </c>
      <c r="G30" s="86">
        <v>38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129</v>
      </c>
      <c r="F32" s="86">
        <v>11</v>
      </c>
      <c r="G32" s="86">
        <v>24</v>
      </c>
      <c r="H32" s="87">
        <v>9</v>
      </c>
      <c r="I32" s="86">
        <v>9</v>
      </c>
      <c r="J32" s="88">
        <v>9</v>
      </c>
      <c r="K32" s="86">
        <v>54</v>
      </c>
      <c r="L32" s="86">
        <v>56</v>
      </c>
      <c r="M32" s="86">
        <v>60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25</v>
      </c>
      <c r="F33" s="86">
        <v>6</v>
      </c>
      <c r="G33" s="86">
        <v>11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1073</v>
      </c>
      <c r="F37" s="86">
        <v>338</v>
      </c>
      <c r="G37" s="86">
        <v>506</v>
      </c>
      <c r="H37" s="87">
        <v>241</v>
      </c>
      <c r="I37" s="86">
        <v>241</v>
      </c>
      <c r="J37" s="88">
        <v>449</v>
      </c>
      <c r="K37" s="86">
        <v>245</v>
      </c>
      <c r="L37" s="86">
        <v>258</v>
      </c>
      <c r="M37" s="86">
        <v>272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477</v>
      </c>
      <c r="F38" s="86">
        <v>663</v>
      </c>
      <c r="G38" s="86">
        <v>244</v>
      </c>
      <c r="H38" s="87">
        <v>177</v>
      </c>
      <c r="I38" s="86">
        <v>177</v>
      </c>
      <c r="J38" s="88">
        <v>57</v>
      </c>
      <c r="K38" s="86">
        <v>493</v>
      </c>
      <c r="L38" s="86">
        <v>518</v>
      </c>
      <c r="M38" s="86">
        <v>547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3718</v>
      </c>
      <c r="F39" s="86">
        <v>4737</v>
      </c>
      <c r="G39" s="86">
        <v>537</v>
      </c>
      <c r="H39" s="87">
        <v>0</v>
      </c>
      <c r="I39" s="86">
        <v>0</v>
      </c>
      <c r="J39" s="88">
        <v>0</v>
      </c>
      <c r="K39" s="86">
        <v>2664</v>
      </c>
      <c r="L39" s="86">
        <v>2797</v>
      </c>
      <c r="M39" s="86">
        <v>2955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9215</v>
      </c>
      <c r="F40" s="86">
        <v>10987</v>
      </c>
      <c r="G40" s="86">
        <v>11917</v>
      </c>
      <c r="H40" s="87">
        <v>10371</v>
      </c>
      <c r="I40" s="86">
        <v>10266</v>
      </c>
      <c r="J40" s="88">
        <v>10194</v>
      </c>
      <c r="K40" s="86">
        <v>15245</v>
      </c>
      <c r="L40" s="86">
        <v>16008</v>
      </c>
      <c r="M40" s="86">
        <v>16901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309</v>
      </c>
      <c r="F41" s="86">
        <v>194</v>
      </c>
      <c r="G41" s="86">
        <v>218</v>
      </c>
      <c r="H41" s="87">
        <v>315</v>
      </c>
      <c r="I41" s="86">
        <v>315</v>
      </c>
      <c r="J41" s="88">
        <v>315</v>
      </c>
      <c r="K41" s="86">
        <v>101</v>
      </c>
      <c r="L41" s="86">
        <v>106</v>
      </c>
      <c r="M41" s="86">
        <v>111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2494</v>
      </c>
      <c r="F42" s="86">
        <v>2357</v>
      </c>
      <c r="G42" s="86">
        <v>1692</v>
      </c>
      <c r="H42" s="87">
        <v>1345</v>
      </c>
      <c r="I42" s="86">
        <v>1569</v>
      </c>
      <c r="J42" s="88">
        <v>1569</v>
      </c>
      <c r="K42" s="86">
        <v>3438</v>
      </c>
      <c r="L42" s="86">
        <v>3609</v>
      </c>
      <c r="M42" s="86">
        <v>3814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543</v>
      </c>
      <c r="F43" s="86">
        <v>111</v>
      </c>
      <c r="G43" s="86">
        <v>78</v>
      </c>
      <c r="H43" s="87">
        <v>140</v>
      </c>
      <c r="I43" s="86">
        <v>140</v>
      </c>
      <c r="J43" s="88">
        <v>140</v>
      </c>
      <c r="K43" s="86">
        <v>389</v>
      </c>
      <c r="L43" s="86">
        <v>408</v>
      </c>
      <c r="M43" s="86">
        <v>431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337</v>
      </c>
      <c r="F44" s="86">
        <v>1368</v>
      </c>
      <c r="G44" s="86">
        <v>1174</v>
      </c>
      <c r="H44" s="87">
        <v>2247</v>
      </c>
      <c r="I44" s="86">
        <v>2625</v>
      </c>
      <c r="J44" s="88">
        <v>2625</v>
      </c>
      <c r="K44" s="86">
        <v>3463</v>
      </c>
      <c r="L44" s="86">
        <v>3637</v>
      </c>
      <c r="M44" s="86">
        <v>3840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475</v>
      </c>
      <c r="F45" s="86">
        <v>208</v>
      </c>
      <c r="G45" s="86">
        <v>339</v>
      </c>
      <c r="H45" s="87">
        <v>96</v>
      </c>
      <c r="I45" s="86">
        <v>96</v>
      </c>
      <c r="J45" s="88">
        <v>96</v>
      </c>
      <c r="K45" s="86">
        <v>84</v>
      </c>
      <c r="L45" s="86">
        <v>88</v>
      </c>
      <c r="M45" s="86">
        <v>93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21</v>
      </c>
      <c r="F47" s="100">
        <f t="shared" ref="F47:M47" si="3">SUM(F48:F49)</f>
        <v>10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21</v>
      </c>
      <c r="F48" s="79">
        <v>10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5182</v>
      </c>
      <c r="F51" s="72">
        <f t="shared" ref="F51:M51" si="4">F52+F59+F62+F63+F64+F72+F73</f>
        <v>4658</v>
      </c>
      <c r="G51" s="72">
        <f t="shared" si="4"/>
        <v>4025</v>
      </c>
      <c r="H51" s="73">
        <f t="shared" si="4"/>
        <v>7274</v>
      </c>
      <c r="I51" s="72">
        <f t="shared" si="4"/>
        <v>7454</v>
      </c>
      <c r="J51" s="74">
        <f t="shared" si="4"/>
        <v>7446</v>
      </c>
      <c r="K51" s="72">
        <f t="shared" si="4"/>
        <v>5631</v>
      </c>
      <c r="L51" s="72">
        <f t="shared" si="4"/>
        <v>5914</v>
      </c>
      <c r="M51" s="72">
        <f t="shared" si="4"/>
        <v>6210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172</v>
      </c>
      <c r="L62" s="86">
        <v>181</v>
      </c>
      <c r="M62" s="86">
        <v>191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5129</v>
      </c>
      <c r="F72" s="86">
        <v>4562</v>
      </c>
      <c r="G72" s="86">
        <v>3934</v>
      </c>
      <c r="H72" s="87">
        <v>7274</v>
      </c>
      <c r="I72" s="86">
        <v>7274</v>
      </c>
      <c r="J72" s="88">
        <v>7274</v>
      </c>
      <c r="K72" s="86">
        <v>5459</v>
      </c>
      <c r="L72" s="86">
        <v>5733</v>
      </c>
      <c r="M72" s="86">
        <v>6019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53</v>
      </c>
      <c r="F73" s="86">
        <f t="shared" ref="F73:M73" si="12">SUM(F74:F75)</f>
        <v>96</v>
      </c>
      <c r="G73" s="86">
        <f t="shared" si="12"/>
        <v>91</v>
      </c>
      <c r="H73" s="87">
        <f t="shared" si="12"/>
        <v>0</v>
      </c>
      <c r="I73" s="86">
        <f t="shared" si="12"/>
        <v>180</v>
      </c>
      <c r="J73" s="88">
        <f t="shared" si="12"/>
        <v>172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53</v>
      </c>
      <c r="F74" s="79">
        <v>96</v>
      </c>
      <c r="G74" s="79">
        <v>91</v>
      </c>
      <c r="H74" s="80">
        <v>0</v>
      </c>
      <c r="I74" s="79">
        <v>180</v>
      </c>
      <c r="J74" s="81">
        <v>172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3387</v>
      </c>
      <c r="F77" s="72">
        <f t="shared" ref="F77:M77" si="13">F78+F81+F84+F85+F86+F87+F88</f>
        <v>109</v>
      </c>
      <c r="G77" s="72">
        <f t="shared" si="13"/>
        <v>36</v>
      </c>
      <c r="H77" s="73">
        <f t="shared" si="13"/>
        <v>0</v>
      </c>
      <c r="I77" s="72">
        <f t="shared" si="13"/>
        <v>450</v>
      </c>
      <c r="J77" s="74">
        <f t="shared" si="13"/>
        <v>450</v>
      </c>
      <c r="K77" s="72">
        <f t="shared" si="13"/>
        <v>6463</v>
      </c>
      <c r="L77" s="72">
        <f t="shared" si="13"/>
        <v>26685</v>
      </c>
      <c r="M77" s="72">
        <f t="shared" si="13"/>
        <v>22951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940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3500</v>
      </c>
      <c r="L78" s="100">
        <f t="shared" si="14"/>
        <v>23575</v>
      </c>
      <c r="M78" s="100">
        <f t="shared" si="14"/>
        <v>19664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940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3500</v>
      </c>
      <c r="L79" s="79">
        <v>23575</v>
      </c>
      <c r="M79" s="79">
        <v>19664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2447</v>
      </c>
      <c r="F81" s="86">
        <f t="shared" ref="F81:M81" si="15">SUM(F82:F83)</f>
        <v>109</v>
      </c>
      <c r="G81" s="86">
        <f t="shared" si="15"/>
        <v>36</v>
      </c>
      <c r="H81" s="87">
        <f t="shared" si="15"/>
        <v>0</v>
      </c>
      <c r="I81" s="86">
        <f t="shared" si="15"/>
        <v>450</v>
      </c>
      <c r="J81" s="88">
        <f t="shared" si="15"/>
        <v>450</v>
      </c>
      <c r="K81" s="86">
        <f t="shared" si="15"/>
        <v>2963</v>
      </c>
      <c r="L81" s="86">
        <f t="shared" si="15"/>
        <v>3110</v>
      </c>
      <c r="M81" s="86">
        <f t="shared" si="15"/>
        <v>3287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518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1929</v>
      </c>
      <c r="F83" s="93">
        <v>109</v>
      </c>
      <c r="G83" s="93">
        <v>36</v>
      </c>
      <c r="H83" s="94">
        <v>0</v>
      </c>
      <c r="I83" s="93">
        <v>450</v>
      </c>
      <c r="J83" s="95">
        <v>450</v>
      </c>
      <c r="K83" s="93">
        <v>2963</v>
      </c>
      <c r="L83" s="93">
        <v>3110</v>
      </c>
      <c r="M83" s="93">
        <v>3287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19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91449</v>
      </c>
      <c r="F92" s="46">
        <f t="shared" ref="F92:M92" si="16">F4+F51+F77+F90</f>
        <v>99544</v>
      </c>
      <c r="G92" s="46">
        <f t="shared" si="16"/>
        <v>80228</v>
      </c>
      <c r="H92" s="47">
        <f t="shared" si="16"/>
        <v>101437</v>
      </c>
      <c r="I92" s="46">
        <f t="shared" si="16"/>
        <v>102381</v>
      </c>
      <c r="J92" s="48">
        <f t="shared" si="16"/>
        <v>102381</v>
      </c>
      <c r="K92" s="46">
        <f t="shared" si="16"/>
        <v>120696</v>
      </c>
      <c r="L92" s="46">
        <f t="shared" si="16"/>
        <v>147653</v>
      </c>
      <c r="M92" s="46">
        <f t="shared" si="16"/>
        <v>150684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>
      <selection activeCell="E10" sqref="E10"/>
    </sheetView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166</v>
      </c>
      <c r="F3" s="17" t="s">
        <v>167</v>
      </c>
      <c r="G3" s="17" t="s">
        <v>168</v>
      </c>
      <c r="H3" s="173" t="s">
        <v>161</v>
      </c>
      <c r="I3" s="174"/>
      <c r="J3" s="175"/>
      <c r="K3" s="17" t="s">
        <v>162</v>
      </c>
      <c r="L3" s="17" t="s">
        <v>160</v>
      </c>
      <c r="M3" s="17" t="s">
        <v>165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46912</v>
      </c>
      <c r="F4" s="72">
        <f t="shared" ref="F4:M4" si="0">F5+F8+F47</f>
        <v>58242</v>
      </c>
      <c r="G4" s="72">
        <f t="shared" si="0"/>
        <v>56791</v>
      </c>
      <c r="H4" s="73">
        <f t="shared" si="0"/>
        <v>78889</v>
      </c>
      <c r="I4" s="72">
        <f t="shared" si="0"/>
        <v>73121</v>
      </c>
      <c r="J4" s="74">
        <f t="shared" si="0"/>
        <v>73113</v>
      </c>
      <c r="K4" s="72">
        <f t="shared" si="0"/>
        <v>70822</v>
      </c>
      <c r="L4" s="72">
        <f t="shared" si="0"/>
        <v>75410</v>
      </c>
      <c r="M4" s="72">
        <f t="shared" si="0"/>
        <v>79658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25829</v>
      </c>
      <c r="F5" s="100">
        <f t="shared" ref="F5:M5" si="1">SUM(F6:F7)</f>
        <v>29440</v>
      </c>
      <c r="G5" s="100">
        <f t="shared" si="1"/>
        <v>31235</v>
      </c>
      <c r="H5" s="101">
        <f t="shared" si="1"/>
        <v>42667</v>
      </c>
      <c r="I5" s="100">
        <f t="shared" si="1"/>
        <v>42904</v>
      </c>
      <c r="J5" s="102">
        <f t="shared" si="1"/>
        <v>42896</v>
      </c>
      <c r="K5" s="100">
        <f t="shared" si="1"/>
        <v>48378</v>
      </c>
      <c r="L5" s="100">
        <f t="shared" si="1"/>
        <v>51844</v>
      </c>
      <c r="M5" s="100">
        <f t="shared" si="1"/>
        <v>54763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25829</v>
      </c>
      <c r="F6" s="79">
        <v>29440</v>
      </c>
      <c r="G6" s="79">
        <v>31235</v>
      </c>
      <c r="H6" s="80">
        <v>42667</v>
      </c>
      <c r="I6" s="79">
        <v>42904</v>
      </c>
      <c r="J6" s="81">
        <v>42896</v>
      </c>
      <c r="K6" s="79">
        <v>48378</v>
      </c>
      <c r="L6" s="79">
        <v>51844</v>
      </c>
      <c r="M6" s="79">
        <v>54763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21039</v>
      </c>
      <c r="F8" s="100">
        <f t="shared" ref="F8:M8" si="2">SUM(F9:F46)</f>
        <v>28788</v>
      </c>
      <c r="G8" s="100">
        <f t="shared" si="2"/>
        <v>25556</v>
      </c>
      <c r="H8" s="101">
        <f t="shared" si="2"/>
        <v>36222</v>
      </c>
      <c r="I8" s="100">
        <f t="shared" si="2"/>
        <v>30217</v>
      </c>
      <c r="J8" s="102">
        <f t="shared" si="2"/>
        <v>30217</v>
      </c>
      <c r="K8" s="100">
        <f t="shared" si="2"/>
        <v>22444</v>
      </c>
      <c r="L8" s="100">
        <f t="shared" si="2"/>
        <v>23566</v>
      </c>
      <c r="M8" s="100">
        <f t="shared" si="2"/>
        <v>24895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184</v>
      </c>
      <c r="F9" s="79">
        <v>225</v>
      </c>
      <c r="G9" s="79">
        <v>219</v>
      </c>
      <c r="H9" s="80">
        <v>266</v>
      </c>
      <c r="I9" s="79">
        <v>246</v>
      </c>
      <c r="J9" s="81">
        <v>246</v>
      </c>
      <c r="K9" s="79">
        <v>286</v>
      </c>
      <c r="L9" s="79">
        <v>299</v>
      </c>
      <c r="M9" s="79">
        <v>317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803</v>
      </c>
      <c r="F10" s="86">
        <v>451</v>
      </c>
      <c r="G10" s="86">
        <v>97</v>
      </c>
      <c r="H10" s="87">
        <v>181</v>
      </c>
      <c r="I10" s="86">
        <v>131</v>
      </c>
      <c r="J10" s="88">
        <v>131</v>
      </c>
      <c r="K10" s="86">
        <v>56</v>
      </c>
      <c r="L10" s="86">
        <v>59</v>
      </c>
      <c r="M10" s="86">
        <v>63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137</v>
      </c>
      <c r="F11" s="86">
        <v>163</v>
      </c>
      <c r="G11" s="86">
        <v>44</v>
      </c>
      <c r="H11" s="87">
        <v>195</v>
      </c>
      <c r="I11" s="86">
        <v>195</v>
      </c>
      <c r="J11" s="88">
        <v>167</v>
      </c>
      <c r="K11" s="86">
        <v>118</v>
      </c>
      <c r="L11" s="86">
        <v>124</v>
      </c>
      <c r="M11" s="86">
        <v>130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1046</v>
      </c>
      <c r="H12" s="87">
        <v>1000</v>
      </c>
      <c r="I12" s="86">
        <v>1000</v>
      </c>
      <c r="J12" s="88">
        <v>1000</v>
      </c>
      <c r="K12" s="86">
        <v>500</v>
      </c>
      <c r="L12" s="86">
        <v>525</v>
      </c>
      <c r="M12" s="86">
        <v>555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230</v>
      </c>
      <c r="G13" s="86">
        <v>0</v>
      </c>
      <c r="H13" s="87">
        <v>360</v>
      </c>
      <c r="I13" s="86">
        <v>360</v>
      </c>
      <c r="J13" s="88">
        <v>360</v>
      </c>
      <c r="K13" s="86">
        <v>189</v>
      </c>
      <c r="L13" s="86">
        <v>198</v>
      </c>
      <c r="M13" s="86">
        <v>209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274</v>
      </c>
      <c r="F14" s="86">
        <v>185</v>
      </c>
      <c r="G14" s="86">
        <v>224</v>
      </c>
      <c r="H14" s="87">
        <v>424</v>
      </c>
      <c r="I14" s="86">
        <v>459</v>
      </c>
      <c r="J14" s="88">
        <v>423</v>
      </c>
      <c r="K14" s="86">
        <v>393</v>
      </c>
      <c r="L14" s="86">
        <v>412</v>
      </c>
      <c r="M14" s="86">
        <v>436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1029</v>
      </c>
      <c r="F15" s="86">
        <v>1494</v>
      </c>
      <c r="G15" s="86">
        <v>1612</v>
      </c>
      <c r="H15" s="87">
        <v>2009</v>
      </c>
      <c r="I15" s="86">
        <v>854</v>
      </c>
      <c r="J15" s="88">
        <v>854</v>
      </c>
      <c r="K15" s="86">
        <v>936</v>
      </c>
      <c r="L15" s="86">
        <v>983</v>
      </c>
      <c r="M15" s="86">
        <v>1038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2008</v>
      </c>
      <c r="F16" s="86">
        <v>682</v>
      </c>
      <c r="G16" s="86">
        <v>642</v>
      </c>
      <c r="H16" s="87">
        <v>1642</v>
      </c>
      <c r="I16" s="86">
        <v>1181</v>
      </c>
      <c r="J16" s="88">
        <v>1181</v>
      </c>
      <c r="K16" s="86">
        <v>735</v>
      </c>
      <c r="L16" s="86">
        <v>773</v>
      </c>
      <c r="M16" s="86">
        <v>815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409</v>
      </c>
      <c r="F17" s="86">
        <v>787</v>
      </c>
      <c r="G17" s="86">
        <v>659</v>
      </c>
      <c r="H17" s="87">
        <v>45</v>
      </c>
      <c r="I17" s="86">
        <v>45</v>
      </c>
      <c r="J17" s="88">
        <v>45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403</v>
      </c>
      <c r="F22" s="86">
        <v>253</v>
      </c>
      <c r="G22" s="86">
        <v>297</v>
      </c>
      <c r="H22" s="87">
        <v>304</v>
      </c>
      <c r="I22" s="86">
        <v>241</v>
      </c>
      <c r="J22" s="88">
        <v>241</v>
      </c>
      <c r="K22" s="86">
        <v>101</v>
      </c>
      <c r="L22" s="86">
        <v>106</v>
      </c>
      <c r="M22" s="86">
        <v>111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2742</v>
      </c>
      <c r="F23" s="86">
        <v>1357</v>
      </c>
      <c r="G23" s="86">
        <v>1932</v>
      </c>
      <c r="H23" s="87">
        <v>2084</v>
      </c>
      <c r="I23" s="86">
        <v>2667</v>
      </c>
      <c r="J23" s="88">
        <v>2417</v>
      </c>
      <c r="K23" s="86">
        <v>1495</v>
      </c>
      <c r="L23" s="86">
        <v>1570</v>
      </c>
      <c r="M23" s="86">
        <v>1659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</v>
      </c>
      <c r="H25" s="87">
        <v>5301</v>
      </c>
      <c r="I25" s="86">
        <v>2639</v>
      </c>
      <c r="J25" s="88">
        <v>2639</v>
      </c>
      <c r="K25" s="86">
        <v>1688</v>
      </c>
      <c r="L25" s="86">
        <v>1772</v>
      </c>
      <c r="M25" s="86">
        <v>1872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13</v>
      </c>
      <c r="F29" s="86">
        <v>19</v>
      </c>
      <c r="G29" s="86">
        <v>15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</v>
      </c>
      <c r="F30" s="86">
        <v>4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16</v>
      </c>
      <c r="F32" s="86">
        <v>46</v>
      </c>
      <c r="G32" s="86">
        <v>99</v>
      </c>
      <c r="H32" s="87">
        <v>4</v>
      </c>
      <c r="I32" s="86">
        <v>4</v>
      </c>
      <c r="J32" s="88">
        <v>4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66</v>
      </c>
      <c r="F37" s="86">
        <v>98</v>
      </c>
      <c r="G37" s="86">
        <v>119</v>
      </c>
      <c r="H37" s="87">
        <v>484</v>
      </c>
      <c r="I37" s="86">
        <v>464</v>
      </c>
      <c r="J37" s="88">
        <v>464</v>
      </c>
      <c r="K37" s="86">
        <v>735</v>
      </c>
      <c r="L37" s="86">
        <v>772</v>
      </c>
      <c r="M37" s="86">
        <v>815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1558</v>
      </c>
      <c r="F38" s="86">
        <v>523</v>
      </c>
      <c r="G38" s="86">
        <v>597</v>
      </c>
      <c r="H38" s="87">
        <v>667</v>
      </c>
      <c r="I38" s="86">
        <v>667</v>
      </c>
      <c r="J38" s="88">
        <v>717</v>
      </c>
      <c r="K38" s="86">
        <v>614</v>
      </c>
      <c r="L38" s="86">
        <v>644</v>
      </c>
      <c r="M38" s="86">
        <v>681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3282</v>
      </c>
      <c r="F39" s="86">
        <v>9634</v>
      </c>
      <c r="G39" s="86">
        <v>7060</v>
      </c>
      <c r="H39" s="87">
        <v>6747</v>
      </c>
      <c r="I39" s="86">
        <v>5641</v>
      </c>
      <c r="J39" s="88">
        <v>5641</v>
      </c>
      <c r="K39" s="86">
        <v>2664</v>
      </c>
      <c r="L39" s="86">
        <v>2797</v>
      </c>
      <c r="M39" s="86">
        <v>2954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641</v>
      </c>
      <c r="F40" s="86">
        <v>4411</v>
      </c>
      <c r="G40" s="86">
        <v>4836</v>
      </c>
      <c r="H40" s="87">
        <v>7205</v>
      </c>
      <c r="I40" s="86">
        <v>6730</v>
      </c>
      <c r="J40" s="88">
        <v>6780</v>
      </c>
      <c r="K40" s="86">
        <v>3926</v>
      </c>
      <c r="L40" s="86">
        <v>4123</v>
      </c>
      <c r="M40" s="86">
        <v>4356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1364</v>
      </c>
      <c r="F41" s="86">
        <v>617</v>
      </c>
      <c r="G41" s="86">
        <v>531</v>
      </c>
      <c r="H41" s="87">
        <v>230</v>
      </c>
      <c r="I41" s="86">
        <v>230</v>
      </c>
      <c r="J41" s="88">
        <v>230</v>
      </c>
      <c r="K41" s="86">
        <v>196</v>
      </c>
      <c r="L41" s="86">
        <v>206</v>
      </c>
      <c r="M41" s="86">
        <v>217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4846</v>
      </c>
      <c r="F42" s="86">
        <v>4003</v>
      </c>
      <c r="G42" s="86">
        <v>4189</v>
      </c>
      <c r="H42" s="87">
        <v>4916</v>
      </c>
      <c r="I42" s="86">
        <v>4956</v>
      </c>
      <c r="J42" s="88">
        <v>4916</v>
      </c>
      <c r="K42" s="86">
        <v>6060</v>
      </c>
      <c r="L42" s="86">
        <v>6364</v>
      </c>
      <c r="M42" s="86">
        <v>6724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102</v>
      </c>
      <c r="F43" s="86">
        <v>795</v>
      </c>
      <c r="G43" s="86">
        <v>519</v>
      </c>
      <c r="H43" s="87">
        <v>1039</v>
      </c>
      <c r="I43" s="86">
        <v>823</v>
      </c>
      <c r="J43" s="88">
        <v>980</v>
      </c>
      <c r="K43" s="86">
        <v>926</v>
      </c>
      <c r="L43" s="86">
        <v>972</v>
      </c>
      <c r="M43" s="86">
        <v>1028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615</v>
      </c>
      <c r="F44" s="86">
        <v>2674</v>
      </c>
      <c r="G44" s="86">
        <v>650</v>
      </c>
      <c r="H44" s="87">
        <v>970</v>
      </c>
      <c r="I44" s="86">
        <v>535</v>
      </c>
      <c r="J44" s="88">
        <v>535</v>
      </c>
      <c r="K44" s="86">
        <v>630</v>
      </c>
      <c r="L44" s="86">
        <v>662</v>
      </c>
      <c r="M44" s="86">
        <v>698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545</v>
      </c>
      <c r="F45" s="86">
        <v>137</v>
      </c>
      <c r="G45" s="86">
        <v>167</v>
      </c>
      <c r="H45" s="87">
        <v>149</v>
      </c>
      <c r="I45" s="86">
        <v>149</v>
      </c>
      <c r="J45" s="88">
        <v>246</v>
      </c>
      <c r="K45" s="86">
        <v>196</v>
      </c>
      <c r="L45" s="86">
        <v>205</v>
      </c>
      <c r="M45" s="86">
        <v>217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44</v>
      </c>
      <c r="F47" s="100">
        <f t="shared" ref="F47:M47" si="3">SUM(F48:F49)</f>
        <v>14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44</v>
      </c>
      <c r="F48" s="79">
        <v>14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17457</v>
      </c>
      <c r="F51" s="72">
        <f t="shared" ref="F51:M51" si="4">F52+F59+F62+F63+F64+F72+F73</f>
        <v>19385</v>
      </c>
      <c r="G51" s="72">
        <f t="shared" si="4"/>
        <v>22213</v>
      </c>
      <c r="H51" s="73">
        <f t="shared" si="4"/>
        <v>33387</v>
      </c>
      <c r="I51" s="72">
        <f t="shared" si="4"/>
        <v>33432</v>
      </c>
      <c r="J51" s="74">
        <f t="shared" si="4"/>
        <v>33440</v>
      </c>
      <c r="K51" s="72">
        <f t="shared" si="4"/>
        <v>38099</v>
      </c>
      <c r="L51" s="72">
        <f t="shared" si="4"/>
        <v>35973</v>
      </c>
      <c r="M51" s="72">
        <f t="shared" si="4"/>
        <v>37777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751</v>
      </c>
      <c r="H62" s="87">
        <v>657</v>
      </c>
      <c r="I62" s="86">
        <v>657</v>
      </c>
      <c r="J62" s="88">
        <v>657</v>
      </c>
      <c r="K62" s="86">
        <v>1045</v>
      </c>
      <c r="L62" s="86">
        <v>1098</v>
      </c>
      <c r="M62" s="86">
        <v>1159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17457</v>
      </c>
      <c r="F72" s="86">
        <v>19385</v>
      </c>
      <c r="G72" s="86">
        <v>21447</v>
      </c>
      <c r="H72" s="87">
        <v>32730</v>
      </c>
      <c r="I72" s="86">
        <v>32617</v>
      </c>
      <c r="J72" s="88">
        <v>32617</v>
      </c>
      <c r="K72" s="86">
        <v>36944</v>
      </c>
      <c r="L72" s="86">
        <v>34759</v>
      </c>
      <c r="M72" s="86">
        <v>36497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15</v>
      </c>
      <c r="H73" s="87">
        <f t="shared" si="12"/>
        <v>0</v>
      </c>
      <c r="I73" s="86">
        <f t="shared" si="12"/>
        <v>158</v>
      </c>
      <c r="J73" s="88">
        <f t="shared" si="12"/>
        <v>166</v>
      </c>
      <c r="K73" s="86">
        <f t="shared" si="12"/>
        <v>110</v>
      </c>
      <c r="L73" s="86">
        <f t="shared" si="12"/>
        <v>116</v>
      </c>
      <c r="M73" s="86">
        <f t="shared" si="12"/>
        <v>121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15</v>
      </c>
      <c r="H74" s="80">
        <v>0</v>
      </c>
      <c r="I74" s="79">
        <v>158</v>
      </c>
      <c r="J74" s="81">
        <v>166</v>
      </c>
      <c r="K74" s="79">
        <v>110</v>
      </c>
      <c r="L74" s="79">
        <v>116</v>
      </c>
      <c r="M74" s="79">
        <v>121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704</v>
      </c>
      <c r="F77" s="72">
        <f t="shared" ref="F77:M77" si="13">F78+F81+F84+F85+F86+F87+F88</f>
        <v>500</v>
      </c>
      <c r="G77" s="72">
        <f t="shared" si="13"/>
        <v>149</v>
      </c>
      <c r="H77" s="73">
        <f t="shared" si="13"/>
        <v>1774</v>
      </c>
      <c r="I77" s="72">
        <f t="shared" si="13"/>
        <v>7779</v>
      </c>
      <c r="J77" s="74">
        <f t="shared" si="13"/>
        <v>7779</v>
      </c>
      <c r="K77" s="72">
        <f t="shared" si="13"/>
        <v>2409</v>
      </c>
      <c r="L77" s="72">
        <f t="shared" si="13"/>
        <v>2529</v>
      </c>
      <c r="M77" s="72">
        <f t="shared" si="13"/>
        <v>2672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1250</v>
      </c>
      <c r="I78" s="100">
        <f t="shared" si="14"/>
        <v>1250</v>
      </c>
      <c r="J78" s="102">
        <f t="shared" si="14"/>
        <v>1250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1250</v>
      </c>
      <c r="I79" s="79">
        <v>1250</v>
      </c>
      <c r="J79" s="81">
        <v>1250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696</v>
      </c>
      <c r="F81" s="86">
        <f t="shared" ref="F81:M81" si="15">SUM(F82:F83)</f>
        <v>500</v>
      </c>
      <c r="G81" s="86">
        <f t="shared" si="15"/>
        <v>149</v>
      </c>
      <c r="H81" s="87">
        <f t="shared" si="15"/>
        <v>524</v>
      </c>
      <c r="I81" s="86">
        <f t="shared" si="15"/>
        <v>6529</v>
      </c>
      <c r="J81" s="88">
        <f t="shared" si="15"/>
        <v>6529</v>
      </c>
      <c r="K81" s="86">
        <f t="shared" si="15"/>
        <v>2409</v>
      </c>
      <c r="L81" s="86">
        <f t="shared" si="15"/>
        <v>2529</v>
      </c>
      <c r="M81" s="86">
        <f t="shared" si="15"/>
        <v>2672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2310</v>
      </c>
      <c r="J82" s="81">
        <v>2310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696</v>
      </c>
      <c r="F83" s="93">
        <v>500</v>
      </c>
      <c r="G83" s="93">
        <v>149</v>
      </c>
      <c r="H83" s="94">
        <v>524</v>
      </c>
      <c r="I83" s="93">
        <v>4219</v>
      </c>
      <c r="J83" s="95">
        <v>4219</v>
      </c>
      <c r="K83" s="93">
        <v>2409</v>
      </c>
      <c r="L83" s="93">
        <v>2529</v>
      </c>
      <c r="M83" s="93">
        <v>2672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8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1040</v>
      </c>
      <c r="F90" s="72">
        <v>0</v>
      </c>
      <c r="G90" s="72">
        <v>24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66113</v>
      </c>
      <c r="F92" s="46">
        <f t="shared" ref="F92:M92" si="16">F4+F51+F77+F90</f>
        <v>78127</v>
      </c>
      <c r="G92" s="46">
        <f t="shared" si="16"/>
        <v>79177</v>
      </c>
      <c r="H92" s="47">
        <f t="shared" si="16"/>
        <v>114050</v>
      </c>
      <c r="I92" s="46">
        <f t="shared" si="16"/>
        <v>114332</v>
      </c>
      <c r="J92" s="48">
        <f t="shared" si="16"/>
        <v>114332</v>
      </c>
      <c r="K92" s="46">
        <f t="shared" si="16"/>
        <v>111330</v>
      </c>
      <c r="L92" s="46">
        <f t="shared" si="16"/>
        <v>113912</v>
      </c>
      <c r="M92" s="46">
        <f t="shared" si="16"/>
        <v>120107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2014-05-29T12:46:04Z</dcterms:created>
  <dcterms:modified xsi:type="dcterms:W3CDTF">2014-05-30T12:03:55Z</dcterms:modified>
</cp:coreProperties>
</file>